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OB\Homework for you\POD\"/>
    </mc:Choice>
  </mc:AlternateContent>
  <bookViews>
    <workbookView xWindow="0" yWindow="0" windowWidth="20490" windowHeight="7755" firstSheet="4" activeTab="7"/>
  </bookViews>
  <sheets>
    <sheet name="Q1 DATA" sheetId="1" r:id="rId1"/>
    <sheet name="CINAMON BUNS" sheetId="5" r:id="rId2"/>
    <sheet name="BLUEBERRY MUFFINS" sheetId="6" r:id="rId3"/>
    <sheet name="CUPCAKES" sheetId="8" r:id="rId4"/>
    <sheet name="q2 answers " sheetId="10" r:id="rId5"/>
    <sheet name="Q2 DATA" sheetId="9" r:id="rId6"/>
    <sheet name="q7" sheetId="11" r:id="rId7"/>
    <sheet name="q23" sheetId="12" r:id="rId8"/>
    <sheet name="q31" sheetId="13" r:id="rId9"/>
    <sheet name="q31 answer b" sheetId="16" r:id="rId10"/>
    <sheet name="q31 c" sheetId="17" r:id="rId11"/>
  </sheets>
  <calcPr calcId="152511"/>
</workbook>
</file>

<file path=xl/calcChain.xml><?xml version="1.0" encoding="utf-8"?>
<calcChain xmlns="http://schemas.openxmlformats.org/spreadsheetml/2006/main">
  <c r="B12" i="12" l="1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11" i="12"/>
  <c r="A5" i="12"/>
  <c r="A6" i="12"/>
  <c r="A7" i="12"/>
  <c r="A8" i="12"/>
  <c r="J21" i="9"/>
  <c r="C40" i="9" s="1"/>
  <c r="C39" i="9"/>
  <c r="E14" i="9"/>
  <c r="B20" i="9"/>
  <c r="C42" i="9" s="1"/>
  <c r="B23" i="11"/>
  <c r="B24" i="11"/>
  <c r="B25" i="11"/>
  <c r="B26" i="11"/>
  <c r="B27" i="11"/>
  <c r="B28" i="11"/>
  <c r="B29" i="11"/>
  <c r="B30" i="11"/>
  <c r="B31" i="11"/>
  <c r="B32" i="11"/>
  <c r="B21" i="11"/>
  <c r="B22" i="11"/>
  <c r="B20" i="11"/>
</calcChain>
</file>

<file path=xl/sharedStrings.xml><?xml version="1.0" encoding="utf-8"?>
<sst xmlns="http://schemas.openxmlformats.org/spreadsheetml/2006/main" count="239" uniqueCount="75">
  <si>
    <t>DAY</t>
  </si>
  <si>
    <t>BLUEBERREY MUFFINS</t>
  </si>
  <si>
    <t>CINAMON BUNS</t>
  </si>
  <si>
    <t>CUPCAKES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</si>
  <si>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</si>
  <si>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</si>
  <si>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</si>
  <si>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</si>
  <si>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</si>
  <si>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</si>
  <si>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</si>
  <si>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</si>
  <si>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</si>
  <si>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</si>
  <si>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</si>
  <si>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</si>
  <si>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</si>
  <si>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</si>
  <si>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</si>
  <si>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</si>
  <si>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</si>
  <si>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</si>
  <si>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</si>
  <si>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</si>
  <si>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</si>
  <si>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</si>
  <si>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</si>
  <si>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</si>
  <si>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RESIDUAL OUTPUT</t>
  </si>
  <si>
    <t>Observation</t>
  </si>
  <si>
    <t>Predicted 1</t>
  </si>
  <si>
    <t>Residuals</t>
  </si>
  <si>
    <t xml:space="preserve">  </t>
  </si>
  <si>
    <t>MONTH</t>
  </si>
  <si>
    <t>FEB</t>
  </si>
  <si>
    <t>MARCH</t>
  </si>
  <si>
    <t>APR</t>
  </si>
  <si>
    <t>MAY</t>
  </si>
  <si>
    <t>JUN</t>
  </si>
  <si>
    <t>JUL</t>
  </si>
  <si>
    <t>AUG</t>
  </si>
  <si>
    <t>SALES (000 UNITS)</t>
  </si>
  <si>
    <t>Forecast</t>
  </si>
  <si>
    <t>week</t>
  </si>
  <si>
    <t>Number</t>
  </si>
  <si>
    <t>20th week =</t>
  </si>
  <si>
    <t>21st Week</t>
  </si>
  <si>
    <t>b)</t>
  </si>
  <si>
    <t>a)</t>
  </si>
  <si>
    <t>Linear trend line =</t>
  </si>
  <si>
    <t>y=19.71x+207.1</t>
  </si>
  <si>
    <t>c)</t>
  </si>
  <si>
    <t>Exceeds 800 loadings per week in 31st Week</t>
  </si>
  <si>
    <t>y=850-.1x</t>
  </si>
  <si>
    <t>000=850-.4</t>
  </si>
  <si>
    <t>Thus</t>
  </si>
  <si>
    <t>Y</t>
  </si>
  <si>
    <t>x</t>
  </si>
  <si>
    <t>SEPT</t>
  </si>
  <si>
    <t>NO. OF MONTHS</t>
  </si>
  <si>
    <t>A)</t>
  </si>
  <si>
    <t>B)</t>
  </si>
  <si>
    <t>1)</t>
  </si>
  <si>
    <t>2)</t>
  </si>
  <si>
    <t>3)</t>
  </si>
  <si>
    <t>4)</t>
  </si>
  <si>
    <t>5)</t>
  </si>
  <si>
    <t>Five month avarage</t>
  </si>
  <si>
    <t>avarage</t>
  </si>
  <si>
    <t>Years</t>
  </si>
  <si>
    <t>Life Insurance Recommended</t>
  </si>
  <si>
    <t>30 years old =</t>
  </si>
  <si>
    <t>year</t>
  </si>
  <si>
    <t>Sales(000)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</si>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</sst>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 applyBorder="1" applyAlignment="1"/>
    <xf numFmtId="0" fontId="0" fillId="0" borderId="1" xfId="0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Continuous"/>
    </xf>
    <xf numFmtId="2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30  Residual Plot</a:t>
            </a:r>
          </a:p>
        </c:rich>
      </c:tx>
      <c:overlay val="0"/>
    </c:title>
    <c:autoTitleDeleted val="0"/>
    <c:plotArea>
      <c:layout/>
      <c:areaChart>
        <c:grouping val="standard"/>
        <c:varyColors val="0"/>
        <c:ser>
          <c:idx val="0"/>
          <c:order val="0"/>
          <c:spPr>
            <a:ln w="28575">
              <a:noFill/>
            </a:ln>
          </c:spPr>
          <c:cat>
            <c:numRef>
              <c:f>'Q1 DATA'!$B$3:$B$16</c:f>
              <c:numCache>
                <c:formatCode>General</c:formatCode>
                <c:ptCount val="14"/>
                <c:pt idx="0">
                  <c:v>34</c:v>
                </c:pt>
                <c:pt idx="1">
                  <c:v>32</c:v>
                </c:pt>
                <c:pt idx="2">
                  <c:v>34</c:v>
                </c:pt>
                <c:pt idx="3">
                  <c:v>35</c:v>
                </c:pt>
                <c:pt idx="4">
                  <c:v>30</c:v>
                </c:pt>
                <c:pt idx="5">
                  <c:v>34</c:v>
                </c:pt>
                <c:pt idx="6">
                  <c:v>36</c:v>
                </c:pt>
                <c:pt idx="7">
                  <c:v>29</c:v>
                </c:pt>
                <c:pt idx="8">
                  <c:v>31</c:v>
                </c:pt>
                <c:pt idx="9">
                  <c:v>35</c:v>
                </c:pt>
                <c:pt idx="10">
                  <c:v>31</c:v>
                </c:pt>
                <c:pt idx="11">
                  <c:v>37</c:v>
                </c:pt>
                <c:pt idx="12">
                  <c:v>34</c:v>
                </c:pt>
                <c:pt idx="13">
                  <c:v>33</c:v>
                </c:pt>
              </c:numCache>
            </c:numRef>
          </c:cat>
          <c:val>
            <c:numRef>
              <c:f>'BLUEBERRY MUFFINS'!$C$25:$C$38</c:f>
              <c:numCache>
                <c:formatCode>General</c:formatCode>
                <c:ptCount val="14"/>
                <c:pt idx="0">
                  <c:v>-6.5949238578680198</c:v>
                </c:pt>
                <c:pt idx="1">
                  <c:v>-5.3532994923857871</c:v>
                </c:pt>
                <c:pt idx="2">
                  <c:v>-4.5949238578680198</c:v>
                </c:pt>
                <c:pt idx="3">
                  <c:v>-3.7157360406091371</c:v>
                </c:pt>
                <c:pt idx="4">
                  <c:v>-2.1116751269035525</c:v>
                </c:pt>
                <c:pt idx="5">
                  <c:v>-1.5949238578680198</c:v>
                </c:pt>
                <c:pt idx="6">
                  <c:v>-0.83654822335025436</c:v>
                </c:pt>
                <c:pt idx="7">
                  <c:v>1.0091370558375647</c:v>
                </c:pt>
                <c:pt idx="8">
                  <c:v>1.7675126903553302</c:v>
                </c:pt>
                <c:pt idx="9">
                  <c:v>2.2842639593908629</c:v>
                </c:pt>
                <c:pt idx="10">
                  <c:v>3.7675126903553302</c:v>
                </c:pt>
                <c:pt idx="11">
                  <c:v>4.0426395939086301</c:v>
                </c:pt>
                <c:pt idx="12">
                  <c:v>5.4050761421319802</c:v>
                </c:pt>
                <c:pt idx="13">
                  <c:v>6.5258883248730974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4763944"/>
        <c:axId val="384765904"/>
      </c:areaChart>
      <c:catAx>
        <c:axId val="3847639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30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84765904"/>
        <c:crosses val="autoZero"/>
        <c:auto val="1"/>
        <c:lblAlgn val="ctr"/>
        <c:lblOffset val="100"/>
        <c:noMultiLvlLbl val="0"/>
      </c:catAx>
      <c:valAx>
        <c:axId val="38476590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8476394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45  Residual Plot</a:t>
            </a:r>
          </a:p>
        </c:rich>
      </c:tx>
      <c:overlay val="0"/>
    </c:title>
    <c:autoTitleDeleted val="0"/>
    <c:plotArea>
      <c:layout/>
      <c:lineChart>
        <c:grouping val="stacked"/>
        <c:varyColors val="0"/>
        <c:ser>
          <c:idx val="0"/>
          <c:order val="0"/>
          <c:cat>
            <c:numRef>
              <c:f>'Q1 DATA'!$D$3:$D$16</c:f>
              <c:numCache>
                <c:formatCode>0.00</c:formatCode>
                <c:ptCount val="14"/>
                <c:pt idx="0">
                  <c:v>26</c:v>
                </c:pt>
                <c:pt idx="1">
                  <c:v>27</c:v>
                </c:pt>
                <c:pt idx="2">
                  <c:v>23</c:v>
                </c:pt>
                <c:pt idx="3">
                  <c:v>22</c:v>
                </c:pt>
                <c:pt idx="4">
                  <c:v>48</c:v>
                </c:pt>
                <c:pt idx="5">
                  <c:v>29</c:v>
                </c:pt>
                <c:pt idx="6">
                  <c:v>20</c:v>
                </c:pt>
                <c:pt idx="7">
                  <c:v>14</c:v>
                </c:pt>
                <c:pt idx="8">
                  <c:v>18</c:v>
                </c:pt>
                <c:pt idx="9">
                  <c:v>47</c:v>
                </c:pt>
                <c:pt idx="10">
                  <c:v>26</c:v>
                </c:pt>
                <c:pt idx="11">
                  <c:v>27</c:v>
                </c:pt>
                <c:pt idx="12">
                  <c:v>24</c:v>
                </c:pt>
                <c:pt idx="13">
                  <c:v>22</c:v>
                </c:pt>
              </c:numCache>
            </c:numRef>
          </c:cat>
          <c:val>
            <c:numRef>
              <c:f>CUPCAKES!$C$25:$C$38</c:f>
              <c:numCache>
                <c:formatCode>General</c:formatCode>
                <c:ptCount val="14"/>
                <c:pt idx="0">
                  <c:v>-6.5171363290175179</c:v>
                </c:pt>
                <c:pt idx="1">
                  <c:v>-5.4904798172124902</c:v>
                </c:pt>
                <c:pt idx="2">
                  <c:v>-4.5971058644325975</c:v>
                </c:pt>
                <c:pt idx="3">
                  <c:v>-3.6237623762376234</c:v>
                </c:pt>
                <c:pt idx="4">
                  <c:v>-1.9306930693069306</c:v>
                </c:pt>
                <c:pt idx="5">
                  <c:v>-1.4371667936024366</c:v>
                </c:pt>
                <c:pt idx="6">
                  <c:v>-0.67707539984767706</c:v>
                </c:pt>
                <c:pt idx="7">
                  <c:v>0.16298552932216381</c:v>
                </c:pt>
                <c:pt idx="8">
                  <c:v>1.2696115765422693</c:v>
                </c:pt>
                <c:pt idx="9">
                  <c:v>3.0426504188880426</c:v>
                </c:pt>
                <c:pt idx="10">
                  <c:v>3.4828636709824821</c:v>
                </c:pt>
                <c:pt idx="11">
                  <c:v>4.5095201827875098</c:v>
                </c:pt>
                <c:pt idx="12">
                  <c:v>5.4295506473724302</c:v>
                </c:pt>
                <c:pt idx="13">
                  <c:v>6.3762376237623766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762768"/>
        <c:axId val="384763160"/>
      </c:lineChart>
      <c:catAx>
        <c:axId val="384762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45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384763160"/>
        <c:crosses val="autoZero"/>
        <c:auto val="1"/>
        <c:lblAlgn val="ctr"/>
        <c:lblOffset val="100"/>
        <c:noMultiLvlLbl val="0"/>
      </c:catAx>
      <c:valAx>
        <c:axId val="38476316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84762768"/>
        <c:crosses val="autoZero"/>
        <c:crossBetween val="between"/>
      </c:valAx>
    </c:plotArea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  </a:t>
            </a:r>
          </a:p>
        </c:rich>
      </c:tx>
      <c:overlay val="0"/>
    </c:title>
    <c:autoTitleDeleted val="0"/>
    <c:plotArea>
      <c:layout/>
      <c:lineChart>
        <c:grouping val="stacked"/>
        <c:varyColors val="0"/>
        <c:ser>
          <c:idx val="0"/>
          <c:order val="0"/>
          <c:cat>
            <c:numRef>
              <c:f>'Q2 DATA'!$C$3:$C$8</c:f>
              <c:numCache>
                <c:formatCode>General</c:formatCode>
                <c:ptCount val="6"/>
                <c:pt idx="0">
                  <c:v>18</c:v>
                </c:pt>
                <c:pt idx="1">
                  <c:v>15</c:v>
                </c:pt>
                <c:pt idx="2">
                  <c:v>20</c:v>
                </c:pt>
                <c:pt idx="3">
                  <c:v>18</c:v>
                </c:pt>
                <c:pt idx="4">
                  <c:v>22</c:v>
                </c:pt>
                <c:pt idx="5">
                  <c:v>20</c:v>
                </c:pt>
              </c:numCache>
            </c:numRef>
          </c:cat>
          <c:val>
            <c:numRef>
              <c:f>'q2 answers '!$C$25:$C$30</c:f>
              <c:numCache>
                <c:formatCode>General</c:formatCode>
                <c:ptCount val="6"/>
                <c:pt idx="0">
                  <c:v>-2.0809248554913307</c:v>
                </c:pt>
                <c:pt idx="1">
                  <c:v>0.42774566473988429</c:v>
                </c:pt>
                <c:pt idx="2">
                  <c:v>-1.0867052023121397</c:v>
                </c:pt>
                <c:pt idx="3">
                  <c:v>0.91907514450866934</c:v>
                </c:pt>
                <c:pt idx="4">
                  <c:v>-9.2485549132948819E-2</c:v>
                </c:pt>
                <c:pt idx="5">
                  <c:v>1.9132947976878603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/>
        <c:marker val="1"/>
        <c:smooth val="0"/>
        <c:axId val="248388856"/>
        <c:axId val="248386504"/>
      </c:lineChart>
      <c:catAx>
        <c:axId val="248388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19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48386504"/>
        <c:crosses val="autoZero"/>
        <c:auto val="1"/>
        <c:lblAlgn val="ctr"/>
        <c:lblOffset val="100"/>
        <c:noMultiLvlLbl val="0"/>
      </c:catAx>
      <c:valAx>
        <c:axId val="24838650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48388856"/>
        <c:crosses val="autoZero"/>
        <c:crossBetween val="between"/>
      </c:valAx>
    </c:plotArea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'Q2 DATA'!$B$12</c:f>
              <c:strCache>
                <c:ptCount val="1"/>
                <c:pt idx="0">
                  <c:v>SALES (000 UNITS)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strRef>
              <c:f>'Q2 DATA'!$A$13:$A$19</c:f>
              <c:strCache>
                <c:ptCount val="7"/>
                <c:pt idx="0">
                  <c:v>FEB</c:v>
                </c:pt>
                <c:pt idx="1">
                  <c:v>MARCH</c:v>
                </c:pt>
                <c:pt idx="2">
                  <c:v>APR</c:v>
                </c:pt>
                <c:pt idx="3">
                  <c:v>MAY</c:v>
                </c:pt>
                <c:pt idx="4">
                  <c:v>JUN</c:v>
                </c:pt>
                <c:pt idx="5">
                  <c:v>JUL</c:v>
                </c:pt>
                <c:pt idx="6">
                  <c:v>AUG</c:v>
                </c:pt>
              </c:strCache>
            </c:strRef>
          </c:xVal>
          <c:yVal>
            <c:numRef>
              <c:f>'Q2 DATA'!$B$13:$B$19</c:f>
              <c:numCache>
                <c:formatCode>General</c:formatCode>
                <c:ptCount val="7"/>
                <c:pt idx="0">
                  <c:v>19</c:v>
                </c:pt>
                <c:pt idx="1">
                  <c:v>18</c:v>
                </c:pt>
                <c:pt idx="2">
                  <c:v>15</c:v>
                </c:pt>
                <c:pt idx="3">
                  <c:v>20</c:v>
                </c:pt>
                <c:pt idx="4">
                  <c:v>18</c:v>
                </c:pt>
                <c:pt idx="5">
                  <c:v>22</c:v>
                </c:pt>
                <c:pt idx="6">
                  <c:v>20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6058296"/>
        <c:axId val="246057120"/>
      </c:scatterChart>
      <c:valAx>
        <c:axId val="246058296"/>
        <c:scaling>
          <c:orientation val="minMax"/>
        </c:scaling>
        <c:delete val="0"/>
        <c:axPos val="b"/>
        <c:majorTickMark val="out"/>
        <c:minorTickMark val="none"/>
        <c:tickLblPos val="nextTo"/>
        <c:crossAx val="246057120"/>
        <c:crosses val="autoZero"/>
        <c:crossBetween val="midCat"/>
      </c:valAx>
      <c:valAx>
        <c:axId val="2460571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605829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5"/>
    </mc:Choice>
    <mc:Fallback>
      <c:style val="25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'q7'!$B$1</c:f>
              <c:strCache>
                <c:ptCount val="1"/>
                <c:pt idx="0">
                  <c:v>Number</c:v>
                </c:pt>
              </c:strCache>
            </c:strRef>
          </c:tx>
          <c:spPr>
            <a:ln w="66675">
              <a:noFill/>
            </a:ln>
          </c:spPr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'q7'!$A$2:$A$19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xVal>
          <c:yVal>
            <c:numRef>
              <c:f>'q7'!$B$2:$B$19</c:f>
              <c:numCache>
                <c:formatCode>General</c:formatCode>
                <c:ptCount val="18"/>
                <c:pt idx="0">
                  <c:v>220</c:v>
                </c:pt>
                <c:pt idx="1">
                  <c:v>245</c:v>
                </c:pt>
                <c:pt idx="2">
                  <c:v>280</c:v>
                </c:pt>
                <c:pt idx="3">
                  <c:v>275</c:v>
                </c:pt>
                <c:pt idx="4">
                  <c:v>300</c:v>
                </c:pt>
                <c:pt idx="5">
                  <c:v>310</c:v>
                </c:pt>
                <c:pt idx="6">
                  <c:v>350</c:v>
                </c:pt>
                <c:pt idx="7">
                  <c:v>360</c:v>
                </c:pt>
                <c:pt idx="8">
                  <c:v>400</c:v>
                </c:pt>
                <c:pt idx="9">
                  <c:v>380</c:v>
                </c:pt>
                <c:pt idx="10">
                  <c:v>420</c:v>
                </c:pt>
                <c:pt idx="11">
                  <c:v>450</c:v>
                </c:pt>
                <c:pt idx="12">
                  <c:v>560</c:v>
                </c:pt>
                <c:pt idx="13">
                  <c:v>475</c:v>
                </c:pt>
                <c:pt idx="14">
                  <c:v>500</c:v>
                </c:pt>
                <c:pt idx="15">
                  <c:v>510</c:v>
                </c:pt>
                <c:pt idx="16">
                  <c:v>525</c:v>
                </c:pt>
                <c:pt idx="17">
                  <c:v>541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3879448"/>
        <c:axId val="293883368"/>
      </c:scatterChart>
      <c:valAx>
        <c:axId val="293879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93883368"/>
        <c:crosses val="autoZero"/>
        <c:crossBetween val="midCat"/>
      </c:valAx>
      <c:valAx>
        <c:axId val="2938833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9387944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'q23'!$B$4</c:f>
              <c:strCache>
                <c:ptCount val="1"/>
                <c:pt idx="0">
                  <c:v>x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linear"/>
            <c:dispRSqr val="0"/>
            <c:dispEq val="1"/>
            <c:trendlineLbl>
              <c:layout/>
              <c:tx>
                <c:rich>
                  <a:bodyPr/>
                  <a:lstStyle/>
                  <a:p>
                    <a:pPr>
                      <a:defRPr/>
                    </a:pPr>
                    <a:r>
                      <a:rPr lang="en-US" baseline="0"/>
                      <a:t>y = -10x + 8500</a:t>
                    </a:r>
                    <a:endParaRPr lang="en-US"/>
                  </a:p>
                </c:rich>
              </c:tx>
              <c:numFmt formatCode="General" sourceLinked="0"/>
            </c:trendlineLbl>
          </c:trendline>
          <c:xVal>
            <c:numRef>
              <c:f>'q23'!$A$5:$A$8</c:f>
              <c:numCache>
                <c:formatCode>General</c:formatCode>
                <c:ptCount val="4"/>
                <c:pt idx="0">
                  <c:v>849.9</c:v>
                </c:pt>
                <c:pt idx="1">
                  <c:v>849.8</c:v>
                </c:pt>
                <c:pt idx="2">
                  <c:v>849.7</c:v>
                </c:pt>
                <c:pt idx="3">
                  <c:v>849.6</c:v>
                </c:pt>
              </c:numCache>
            </c:numRef>
          </c:xVal>
          <c:yVal>
            <c:numRef>
              <c:f>'q23'!$B$5:$B$8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7118920"/>
        <c:axId val="387115000"/>
      </c:scatterChart>
      <c:valAx>
        <c:axId val="387118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87115000"/>
        <c:crosses val="autoZero"/>
        <c:crossBetween val="midCat"/>
      </c:valAx>
      <c:valAx>
        <c:axId val="3871150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8711892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40.2  Residual Plot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linear"/>
            <c:forward val="2"/>
            <c:dispRSqr val="0"/>
            <c:dispEq val="0"/>
          </c:trendline>
          <c:trendline>
            <c:trendlineType val="linear"/>
            <c:dispRSqr val="0"/>
            <c:dispEq val="1"/>
            <c:trendlineLbl>
              <c:layout>
                <c:manualLayout>
                  <c:x val="-3.2246555118110233E-2"/>
                  <c:y val="-0.23946627361235018"/>
                </c:manualLayout>
              </c:layout>
              <c:numFmt formatCode="General" sourceLinked="0"/>
            </c:trendlineLbl>
          </c:trendline>
          <c:xVal>
            <c:numRef>
              <c:f>'q31'!$B$3:$B$7</c:f>
              <c:numCache>
                <c:formatCode>General</c:formatCode>
                <c:ptCount val="5"/>
                <c:pt idx="0">
                  <c:v>44.5</c:v>
                </c:pt>
                <c:pt idx="1">
                  <c:v>48</c:v>
                </c:pt>
                <c:pt idx="2">
                  <c:v>52.3</c:v>
                </c:pt>
                <c:pt idx="3">
                  <c:v>55.8</c:v>
                </c:pt>
                <c:pt idx="4">
                  <c:v>57.1</c:v>
                </c:pt>
              </c:numCache>
            </c:numRef>
          </c:xVal>
          <c:yVal>
            <c:numRef>
              <c:f>'q31 answer b'!$C$25:$C$29</c:f>
              <c:numCache>
                <c:formatCode>General</c:formatCode>
                <c:ptCount val="5"/>
                <c:pt idx="0">
                  <c:v>7.9261089034476484E-2</c:v>
                </c:pt>
                <c:pt idx="1">
                  <c:v>4.5537536247450383E-2</c:v>
                </c:pt>
                <c:pt idx="2">
                  <c:v>-0.22446568574803827</c:v>
                </c:pt>
                <c:pt idx="3">
                  <c:v>-0.25818923853506437</c:v>
                </c:pt>
                <c:pt idx="4">
                  <c:v>0.35785629900118199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7119312"/>
        <c:axId val="387116176"/>
      </c:scatterChart>
      <c:valAx>
        <c:axId val="3871193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40.2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87116176"/>
        <c:crosses val="autoZero"/>
        <c:crossBetween val="midCat"/>
      </c:valAx>
      <c:valAx>
        <c:axId val="38711617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8711931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40.2  Residual Plot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2.1155949256342958E-2"/>
                  <c:y val="-0.21319369561563425"/>
                </c:manualLayout>
              </c:layout>
              <c:numFmt formatCode="General" sourceLinked="0"/>
            </c:trendlineLbl>
          </c:trendline>
          <c:xVal>
            <c:numRef>
              <c:f>'q31'!$B$3:$B$15</c:f>
              <c:numCache>
                <c:formatCode>General</c:formatCode>
                <c:ptCount val="13"/>
                <c:pt idx="0">
                  <c:v>44.5</c:v>
                </c:pt>
                <c:pt idx="1">
                  <c:v>48</c:v>
                </c:pt>
                <c:pt idx="2">
                  <c:v>52.3</c:v>
                </c:pt>
                <c:pt idx="3">
                  <c:v>55.8</c:v>
                </c:pt>
                <c:pt idx="4">
                  <c:v>57.1</c:v>
                </c:pt>
                <c:pt idx="5">
                  <c:v>62.4</c:v>
                </c:pt>
                <c:pt idx="6">
                  <c:v>69</c:v>
                </c:pt>
                <c:pt idx="7">
                  <c:v>73.7</c:v>
                </c:pt>
                <c:pt idx="8">
                  <c:v>77.2</c:v>
                </c:pt>
                <c:pt idx="9">
                  <c:v>82.1</c:v>
                </c:pt>
                <c:pt idx="10">
                  <c:v>87.8</c:v>
                </c:pt>
                <c:pt idx="11">
                  <c:v>90.6</c:v>
                </c:pt>
                <c:pt idx="12">
                  <c:v>98.9</c:v>
                </c:pt>
              </c:numCache>
            </c:numRef>
          </c:xVal>
          <c:yVal>
            <c:numRef>
              <c:f>'q31 c'!$C$25:$C$37</c:f>
              <c:numCache>
                <c:formatCode>General</c:formatCode>
                <c:ptCount val="13"/>
                <c:pt idx="0">
                  <c:v>-0.515966447409137</c:v>
                </c:pt>
                <c:pt idx="1">
                  <c:v>-0.29354054102984195</c:v>
                </c:pt>
                <c:pt idx="2">
                  <c:v>-0.24884585604956477</c:v>
                </c:pt>
                <c:pt idx="3">
                  <c:v>-2.6419949670269283E-2</c:v>
                </c:pt>
                <c:pt idx="4">
                  <c:v>0.68476681555632446</c:v>
                </c:pt>
                <c:pt idx="5">
                  <c:v>0.50729747378782886</c:v>
                </c:pt>
                <c:pt idx="6">
                  <c:v>4.1014897245927884E-2</c:v>
                </c:pt>
                <c:pt idx="7">
                  <c:v>-3.1560284733043176E-3</c:v>
                </c:pt>
                <c:pt idx="8">
                  <c:v>0.21926987790599028</c:v>
                </c:pt>
                <c:pt idx="9">
                  <c:v>0.1306661468370045</c:v>
                </c:pt>
                <c:pt idx="10">
                  <c:v>-0.13566880563100092</c:v>
                </c:pt>
                <c:pt idx="11">
                  <c:v>0.24227191947243476</c:v>
                </c:pt>
                <c:pt idx="12">
                  <c:v>-0.6016895025423814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7118528"/>
        <c:axId val="387112648"/>
      </c:scatterChart>
      <c:valAx>
        <c:axId val="3871185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40.2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87112648"/>
        <c:crosses val="autoZero"/>
        <c:crossBetween val="midCat"/>
      </c:valAx>
      <c:valAx>
        <c:axId val="38711264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8711852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1</xdr:rowOff>
    </xdr:from>
    <xdr:to>
      <xdr:col>15</xdr:col>
      <xdr:colOff>0</xdr:colOff>
      <xdr:row>10</xdr:row>
      <xdr:rowOff>1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1</xdr:rowOff>
    </xdr:from>
    <xdr:to>
      <xdr:col>15</xdr:col>
      <xdr:colOff>0</xdr:colOff>
      <xdr:row>10</xdr:row>
      <xdr:rowOff>1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1</xdr:rowOff>
    </xdr:from>
    <xdr:to>
      <xdr:col>15</xdr:col>
      <xdr:colOff>0</xdr:colOff>
      <xdr:row>10</xdr:row>
      <xdr:rowOff>1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21</xdr:row>
      <xdr:rowOff>0</xdr:rowOff>
    </xdr:from>
    <xdr:to>
      <xdr:col>7</xdr:col>
      <xdr:colOff>314325</xdr:colOff>
      <xdr:row>35</xdr:row>
      <xdr:rowOff>76200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6</xdr:row>
      <xdr:rowOff>66675</xdr:rowOff>
    </xdr:from>
    <xdr:to>
      <xdr:col>15</xdr:col>
      <xdr:colOff>295275</xdr:colOff>
      <xdr:row>24</xdr:row>
      <xdr:rowOff>161925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447675</xdr:colOff>
      <xdr:row>7</xdr:row>
      <xdr:rowOff>38100</xdr:rowOff>
    </xdr:from>
    <xdr:to>
      <xdr:col>11</xdr:col>
      <xdr:colOff>142875</xdr:colOff>
      <xdr:row>21</xdr:row>
      <xdr:rowOff>114300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1</xdr:rowOff>
    </xdr:from>
    <xdr:to>
      <xdr:col>15</xdr:col>
      <xdr:colOff>0</xdr:colOff>
      <xdr:row>10</xdr:row>
      <xdr:rowOff>1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1</xdr:rowOff>
    </xdr:from>
    <xdr:to>
      <xdr:col>15</xdr:col>
      <xdr:colOff>0</xdr:colOff>
      <xdr:row>10</xdr:row>
      <xdr:rowOff>1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D3" sqref="D3:D16"/>
    </sheetView>
  </sheetViews>
  <sheetFormatPr defaultRowHeight="15" x14ac:dyDescent="0.25"/>
  <cols>
    <col min="2" max="2" width="26.25" customWidth="1"/>
    <col min="3" max="3" width="17.375" customWidth="1"/>
    <col min="4" max="4" width="15.1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>
        <v>30</v>
      </c>
      <c r="C2">
        <v>18</v>
      </c>
      <c r="D2" s="5">
        <v>45</v>
      </c>
    </row>
    <row r="3" spans="1:4" x14ac:dyDescent="0.25">
      <c r="A3">
        <v>2</v>
      </c>
      <c r="B3">
        <v>34</v>
      </c>
      <c r="C3">
        <v>17</v>
      </c>
      <c r="D3" s="5">
        <v>26</v>
      </c>
    </row>
    <row r="4" spans="1:4" x14ac:dyDescent="0.25">
      <c r="A4">
        <v>3</v>
      </c>
      <c r="B4">
        <v>32</v>
      </c>
      <c r="C4">
        <v>19</v>
      </c>
      <c r="D4" s="5">
        <v>27</v>
      </c>
    </row>
    <row r="5" spans="1:4" x14ac:dyDescent="0.25">
      <c r="A5">
        <v>4</v>
      </c>
      <c r="B5">
        <v>34</v>
      </c>
      <c r="C5">
        <v>19</v>
      </c>
      <c r="D5" s="5">
        <v>23</v>
      </c>
    </row>
    <row r="6" spans="1:4" x14ac:dyDescent="0.25">
      <c r="A6">
        <v>5</v>
      </c>
      <c r="B6">
        <v>35</v>
      </c>
      <c r="C6">
        <v>22</v>
      </c>
      <c r="D6" s="5">
        <v>22</v>
      </c>
    </row>
    <row r="7" spans="1:4" x14ac:dyDescent="0.25">
      <c r="A7">
        <v>6</v>
      </c>
      <c r="B7">
        <v>30</v>
      </c>
      <c r="C7">
        <v>23</v>
      </c>
      <c r="D7" s="5">
        <v>48</v>
      </c>
    </row>
    <row r="8" spans="1:4" x14ac:dyDescent="0.25">
      <c r="A8">
        <v>7</v>
      </c>
      <c r="B8">
        <v>34</v>
      </c>
      <c r="C8">
        <v>23</v>
      </c>
      <c r="D8" s="5">
        <v>29</v>
      </c>
    </row>
    <row r="9" spans="1:4" x14ac:dyDescent="0.25">
      <c r="A9">
        <v>8</v>
      </c>
      <c r="B9">
        <v>36</v>
      </c>
      <c r="C9">
        <v>25</v>
      </c>
      <c r="D9" s="5">
        <v>20</v>
      </c>
    </row>
    <row r="10" spans="1:4" x14ac:dyDescent="0.25">
      <c r="A10">
        <v>9</v>
      </c>
      <c r="B10">
        <v>29</v>
      </c>
      <c r="C10">
        <v>24</v>
      </c>
      <c r="D10" s="5">
        <v>14</v>
      </c>
    </row>
    <row r="11" spans="1:4" x14ac:dyDescent="0.25">
      <c r="A11">
        <v>10</v>
      </c>
      <c r="B11">
        <v>31</v>
      </c>
      <c r="C11">
        <v>26</v>
      </c>
      <c r="D11" s="5">
        <v>18</v>
      </c>
    </row>
    <row r="12" spans="1:4" x14ac:dyDescent="0.25">
      <c r="A12">
        <v>11</v>
      </c>
      <c r="B12">
        <v>35</v>
      </c>
      <c r="C12">
        <v>27</v>
      </c>
      <c r="D12" s="5">
        <v>47</v>
      </c>
    </row>
    <row r="13" spans="1:4" x14ac:dyDescent="0.25">
      <c r="A13">
        <v>12</v>
      </c>
      <c r="B13">
        <v>31</v>
      </c>
      <c r="C13">
        <v>28</v>
      </c>
      <c r="D13" s="5">
        <v>26</v>
      </c>
    </row>
    <row r="14" spans="1:4" x14ac:dyDescent="0.25">
      <c r="A14">
        <v>13</v>
      </c>
      <c r="B14">
        <v>37</v>
      </c>
      <c r="C14">
        <v>29</v>
      </c>
      <c r="D14" s="5">
        <v>27</v>
      </c>
    </row>
    <row r="15" spans="1:4" x14ac:dyDescent="0.25">
      <c r="A15">
        <v>14</v>
      </c>
      <c r="B15">
        <v>34</v>
      </c>
      <c r="C15">
        <v>31</v>
      </c>
      <c r="D15" s="5">
        <v>24</v>
      </c>
    </row>
    <row r="16" spans="1:4" x14ac:dyDescent="0.25">
      <c r="A16">
        <v>15</v>
      </c>
      <c r="B16">
        <v>33</v>
      </c>
      <c r="C16">
        <v>33</v>
      </c>
      <c r="D16" s="5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J14" sqref="J14"/>
    </sheetView>
  </sheetViews>
  <sheetFormatPr defaultRowHeight="15" x14ac:dyDescent="0.25"/>
  <cols>
    <col min="1" max="1" width="14.125" customWidth="1"/>
    <col min="2" max="2" width="12.75" customWidth="1"/>
    <col min="3" max="3" width="16.875" customWidth="1"/>
    <col min="5" max="5" width="13.75" customWidth="1"/>
    <col min="6" max="6" width="13.125" customWidth="1"/>
    <col min="7" max="7" width="12.375" customWidth="1"/>
    <col min="8" max="8" width="12.625" customWidth="1"/>
    <col min="9" max="9" width="12.25" customWidth="1"/>
  </cols>
  <sheetData>
    <row r="1" spans="1:9" x14ac:dyDescent="0.25">
      <c r="A1" t="s">
        <v>4</v>
      </c>
    </row>
    <row r="2" spans="1:9" ht="15.75" thickBot="1" x14ac:dyDescent="0.3"/>
    <row r="3" spans="1:9" x14ac:dyDescent="0.25">
      <c r="A3" s="4" t="s">
        <v>5</v>
      </c>
      <c r="B3" s="4"/>
    </row>
    <row r="4" spans="1:9" x14ac:dyDescent="0.25">
      <c r="A4" s="1" t="s">
        <v>6</v>
      </c>
      <c r="B4" s="1">
        <v>0.98552065998180438</v>
      </c>
    </row>
    <row r="5" spans="1:9" x14ac:dyDescent="0.25">
      <c r="A5" s="1" t="s">
        <v>7</v>
      </c>
      <c r="B5" s="1">
        <v>0.97125097125097126</v>
      </c>
    </row>
    <row r="6" spans="1:9" x14ac:dyDescent="0.25">
      <c r="A6" s="1" t="s">
        <v>8</v>
      </c>
      <c r="B6" s="1">
        <v>0.96885521885521886</v>
      </c>
    </row>
    <row r="7" spans="1:9" x14ac:dyDescent="0.25">
      <c r="A7" s="1" t="s">
        <v>9</v>
      </c>
      <c r="B7" s="1">
        <v>0.73826395688376256</v>
      </c>
    </row>
    <row r="8" spans="1:9" ht="15.75" thickBot="1" x14ac:dyDescent="0.3">
      <c r="A8" s="2" t="s">
        <v>10</v>
      </c>
      <c r="B8" s="2">
        <v>14</v>
      </c>
    </row>
    <row r="10" spans="1:9" ht="15.75" thickBot="1" x14ac:dyDescent="0.3">
      <c r="A10" t="s">
        <v>11</v>
      </c>
    </row>
    <row r="11" spans="1:9" x14ac:dyDescent="0.25">
      <c r="A11" s="3"/>
      <c r="B11" s="3" t="s">
        <v>16</v>
      </c>
      <c r="C11" s="3" t="s">
        <v>17</v>
      </c>
      <c r="D11" s="3" t="s">
        <v>18</v>
      </c>
      <c r="E11" s="3" t="s">
        <v>19</v>
      </c>
      <c r="F11" s="3" t="s">
        <v>20</v>
      </c>
    </row>
    <row r="12" spans="1:9" x14ac:dyDescent="0.25">
      <c r="A12" s="1" t="s">
        <v>12</v>
      </c>
      <c r="B12" s="1">
        <v>1</v>
      </c>
      <c r="C12" s="1">
        <v>220.95959595959596</v>
      </c>
      <c r="D12" s="1">
        <v>220.95959595959596</v>
      </c>
      <c r="E12" s="1">
        <v>405.40540540540536</v>
      </c>
      <c r="F12" s="1">
        <v>1.2896481034567491E-10</v>
      </c>
    </row>
    <row r="13" spans="1:9" x14ac:dyDescent="0.25">
      <c r="A13" s="1" t="s">
        <v>13</v>
      </c>
      <c r="B13" s="1">
        <v>12</v>
      </c>
      <c r="C13" s="1">
        <v>6.5404040404040416</v>
      </c>
      <c r="D13" s="1">
        <v>0.54503367003367009</v>
      </c>
      <c r="E13" s="1"/>
      <c r="F13" s="1"/>
    </row>
    <row r="14" spans="1:9" ht="15.75" thickBot="1" x14ac:dyDescent="0.3">
      <c r="A14" s="2" t="s">
        <v>14</v>
      </c>
      <c r="B14" s="2">
        <v>13</v>
      </c>
      <c r="C14" s="2">
        <v>227.5</v>
      </c>
      <c r="D14" s="2"/>
      <c r="E14" s="2"/>
      <c r="F14" s="2"/>
    </row>
    <row r="15" spans="1:9" ht="15.75" thickBot="1" x14ac:dyDescent="0.3"/>
    <row r="16" spans="1:9" x14ac:dyDescent="0.25">
      <c r="A16" s="3"/>
      <c r="B16" s="3" t="s">
        <v>21</v>
      </c>
      <c r="C16" s="3" t="s">
        <v>9</v>
      </c>
      <c r="D16" s="3" t="s">
        <v>22</v>
      </c>
      <c r="E16" s="3" t="s">
        <v>23</v>
      </c>
      <c r="F16" s="3" t="s">
        <v>24</v>
      </c>
      <c r="G16" s="3" t="s">
        <v>25</v>
      </c>
      <c r="H16" s="3" t="s">
        <v>26</v>
      </c>
      <c r="I16" s="3" t="s">
        <v>27</v>
      </c>
    </row>
    <row r="17" spans="1:9" x14ac:dyDescent="0.25">
      <c r="A17" s="1" t="s">
        <v>15</v>
      </c>
      <c r="B17" s="1">
        <v>-13.343434343434343</v>
      </c>
      <c r="C17" s="1">
        <v>1.1026629201272691</v>
      </c>
      <c r="D17" s="1">
        <v>-12.101100073170363</v>
      </c>
      <c r="E17" s="1">
        <v>4.4041068847511712E-8</v>
      </c>
      <c r="F17" s="1">
        <v>-15.74593045784693</v>
      </c>
      <c r="G17" s="1">
        <v>-10.940938229021755</v>
      </c>
      <c r="H17" s="1">
        <v>-15.74593045784693</v>
      </c>
      <c r="I17" s="1">
        <v>-10.940938229021755</v>
      </c>
    </row>
    <row r="18" spans="1:9" ht="15.75" thickBot="1" x14ac:dyDescent="0.3">
      <c r="A18" s="2">
        <v>18</v>
      </c>
      <c r="B18" s="2">
        <v>0.88383838383838376</v>
      </c>
      <c r="C18" s="2">
        <v>4.3896317752634417E-2</v>
      </c>
      <c r="D18" s="2">
        <v>20.134681656420728</v>
      </c>
      <c r="E18" s="2">
        <v>1.2896481034567491E-10</v>
      </c>
      <c r="F18" s="2">
        <v>0.78819652365363013</v>
      </c>
      <c r="G18" s="2">
        <v>0.97948024402313738</v>
      </c>
      <c r="H18" s="2">
        <v>0.78819652365363013</v>
      </c>
      <c r="I18" s="2">
        <v>0.97948024402313738</v>
      </c>
    </row>
    <row r="22" spans="1:9" x14ac:dyDescent="0.25">
      <c r="A22" t="s">
        <v>28</v>
      </c>
    </row>
    <row r="23" spans="1:9" ht="15.75" thickBot="1" x14ac:dyDescent="0.3"/>
    <row r="24" spans="1:9" x14ac:dyDescent="0.25">
      <c r="A24" s="3" t="s">
        <v>29</v>
      </c>
      <c r="B24" s="3" t="s">
        <v>30</v>
      </c>
      <c r="C24" s="3" t="s">
        <v>31</v>
      </c>
    </row>
    <row r="25" spans="1:9" x14ac:dyDescent="0.25">
      <c r="A25" s="1">
        <v>1</v>
      </c>
      <c r="B25" s="1">
        <v>1.6818181818181812</v>
      </c>
      <c r="C25" s="1">
        <v>0.31818181818181879</v>
      </c>
      <c r="E25" t="s">
        <v>32</v>
      </c>
    </row>
    <row r="26" spans="1:9" x14ac:dyDescent="0.25">
      <c r="A26" s="1">
        <v>2</v>
      </c>
      <c r="B26" s="1">
        <v>3.4494949494949489</v>
      </c>
      <c r="C26" s="1">
        <v>-0.44949494949494895</v>
      </c>
    </row>
    <row r="27" spans="1:9" x14ac:dyDescent="0.25">
      <c r="A27" s="1">
        <v>3</v>
      </c>
      <c r="B27" s="1">
        <v>3.4494949494949489</v>
      </c>
      <c r="C27" s="1">
        <v>0.55050505050505105</v>
      </c>
    </row>
    <row r="28" spans="1:9" x14ac:dyDescent="0.25">
      <c r="A28" s="1">
        <v>4</v>
      </c>
      <c r="B28" s="1">
        <v>6.1010101010101003</v>
      </c>
      <c r="C28" s="1">
        <v>-1.1010101010101003</v>
      </c>
    </row>
    <row r="29" spans="1:9" x14ac:dyDescent="0.25">
      <c r="A29" s="1">
        <v>5</v>
      </c>
      <c r="B29" s="1">
        <v>6.9848484848484835</v>
      </c>
      <c r="C29" s="1">
        <v>-0.98484848484848353</v>
      </c>
    </row>
    <row r="30" spans="1:9" x14ac:dyDescent="0.25">
      <c r="A30" s="1">
        <v>6</v>
      </c>
      <c r="B30" s="1">
        <v>6.9848484848484835</v>
      </c>
      <c r="C30" s="1">
        <v>1.515151515151647E-2</v>
      </c>
    </row>
    <row r="31" spans="1:9" x14ac:dyDescent="0.25">
      <c r="A31" s="1">
        <v>7</v>
      </c>
      <c r="B31" s="1">
        <v>8.7525252525252508</v>
      </c>
      <c r="C31" s="1">
        <v>-0.75252525252525082</v>
      </c>
    </row>
    <row r="32" spans="1:9" x14ac:dyDescent="0.25">
      <c r="A32" s="1">
        <v>8</v>
      </c>
      <c r="B32" s="1">
        <v>7.8686868686868676</v>
      </c>
      <c r="C32" s="1">
        <v>1.1313131313131324</v>
      </c>
    </row>
    <row r="33" spans="1:3" x14ac:dyDescent="0.25">
      <c r="A33" s="1">
        <v>9</v>
      </c>
      <c r="B33" s="1">
        <v>9.6363636363636349</v>
      </c>
      <c r="C33" s="1">
        <v>0.36363636363636509</v>
      </c>
    </row>
    <row r="34" spans="1:3" x14ac:dyDescent="0.25">
      <c r="A34" s="1">
        <v>10</v>
      </c>
      <c r="B34" s="1">
        <v>10.520202020202019</v>
      </c>
      <c r="C34" s="1">
        <v>0.479797979797981</v>
      </c>
    </row>
    <row r="35" spans="1:3" x14ac:dyDescent="0.25">
      <c r="A35" s="1">
        <v>11</v>
      </c>
      <c r="B35" s="1">
        <v>11.404040404040403</v>
      </c>
      <c r="C35" s="1">
        <v>0.59595959595959691</v>
      </c>
    </row>
    <row r="36" spans="1:3" x14ac:dyDescent="0.25">
      <c r="A36" s="1">
        <v>12</v>
      </c>
      <c r="B36" s="1">
        <v>12.287878787878787</v>
      </c>
      <c r="C36" s="1">
        <v>0.71212121212121282</v>
      </c>
    </row>
    <row r="37" spans="1:3" x14ac:dyDescent="0.25">
      <c r="A37" s="1">
        <v>13</v>
      </c>
      <c r="B37" s="1">
        <v>14.055555555555554</v>
      </c>
      <c r="C37" s="1">
        <v>-5.5555555555553582E-2</v>
      </c>
    </row>
    <row r="38" spans="1:3" ht="15.75" thickBot="1" x14ac:dyDescent="0.3">
      <c r="A38" s="2">
        <v>14</v>
      </c>
      <c r="B38" s="2">
        <v>15.823232323232322</v>
      </c>
      <c r="C38" s="2">
        <v>-0.82323232323232176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sqref="A1:I38"/>
    </sheetView>
  </sheetViews>
  <sheetFormatPr defaultRowHeight="15" x14ac:dyDescent="0.25"/>
  <cols>
    <col min="1" max="1" width="13.375" customWidth="1"/>
    <col min="2" max="2" width="14.25" customWidth="1"/>
    <col min="3" max="3" width="18.125" customWidth="1"/>
    <col min="4" max="4" width="13.875" customWidth="1"/>
    <col min="6" max="6" width="14.125" customWidth="1"/>
    <col min="7" max="7" width="14" customWidth="1"/>
    <col min="8" max="8" width="12.375" customWidth="1"/>
  </cols>
  <sheetData>
    <row r="1" spans="1:9" x14ac:dyDescent="0.25">
      <c r="A1" t="s">
        <v>4</v>
      </c>
    </row>
    <row r="2" spans="1:9" ht="15.75" thickBot="1" x14ac:dyDescent="0.3"/>
    <row r="3" spans="1:9" x14ac:dyDescent="0.25">
      <c r="A3" s="4" t="s">
        <v>5</v>
      </c>
      <c r="B3" s="4"/>
    </row>
    <row r="4" spans="1:9" x14ac:dyDescent="0.25">
      <c r="A4" s="1" t="s">
        <v>6</v>
      </c>
      <c r="B4" s="1">
        <v>6.7185279434897521E-2</v>
      </c>
    </row>
    <row r="5" spans="1:9" x14ac:dyDescent="0.25">
      <c r="A5" s="1" t="s">
        <v>7</v>
      </c>
      <c r="B5" s="1">
        <v>4.5138617727452637E-3</v>
      </c>
    </row>
    <row r="6" spans="1:9" x14ac:dyDescent="0.25">
      <c r="A6" s="1" t="s">
        <v>8</v>
      </c>
      <c r="B6" s="1">
        <v>-7.8443316412859301E-2</v>
      </c>
    </row>
    <row r="7" spans="1:9" x14ac:dyDescent="0.25">
      <c r="A7" s="1" t="s">
        <v>9</v>
      </c>
      <c r="B7" s="1">
        <v>4.3442787706620578</v>
      </c>
    </row>
    <row r="8" spans="1:9" ht="15.75" thickBot="1" x14ac:dyDescent="0.3">
      <c r="A8" s="2" t="s">
        <v>10</v>
      </c>
      <c r="B8" s="2">
        <v>14</v>
      </c>
    </row>
    <row r="10" spans="1:9" ht="15.75" thickBot="1" x14ac:dyDescent="0.3">
      <c r="A10" t="s">
        <v>11</v>
      </c>
    </row>
    <row r="11" spans="1:9" x14ac:dyDescent="0.25">
      <c r="A11" s="3"/>
      <c r="B11" s="3" t="s">
        <v>16</v>
      </c>
      <c r="C11" s="3" t="s">
        <v>17</v>
      </c>
      <c r="D11" s="3" t="s">
        <v>18</v>
      </c>
      <c r="E11" s="3" t="s">
        <v>19</v>
      </c>
      <c r="F11" s="3" t="s">
        <v>20</v>
      </c>
    </row>
    <row r="12" spans="1:9" x14ac:dyDescent="0.25">
      <c r="A12" s="1" t="s">
        <v>12</v>
      </c>
      <c r="B12" s="1">
        <v>1</v>
      </c>
      <c r="C12" s="1">
        <v>1.0269035532995474</v>
      </c>
      <c r="D12" s="1">
        <v>1.0269035532995474</v>
      </c>
      <c r="E12" s="1">
        <v>5.4411949290827585E-2</v>
      </c>
      <c r="F12" s="1">
        <v>0.81948820828219704</v>
      </c>
    </row>
    <row r="13" spans="1:9" x14ac:dyDescent="0.25">
      <c r="A13" s="1" t="s">
        <v>13</v>
      </c>
      <c r="B13" s="1">
        <v>12</v>
      </c>
      <c r="C13" s="1">
        <v>226.47309644670045</v>
      </c>
      <c r="D13" s="1">
        <v>18.872758037225037</v>
      </c>
      <c r="E13" s="1"/>
      <c r="F13" s="1"/>
    </row>
    <row r="14" spans="1:9" ht="15.75" thickBot="1" x14ac:dyDescent="0.3">
      <c r="A14" s="2" t="s">
        <v>14</v>
      </c>
      <c r="B14" s="2">
        <v>13</v>
      </c>
      <c r="C14" s="2">
        <v>227.5</v>
      </c>
      <c r="D14" s="2"/>
      <c r="E14" s="2"/>
      <c r="F14" s="2"/>
    </row>
    <row r="15" spans="1:9" ht="15.75" thickBot="1" x14ac:dyDescent="0.3"/>
    <row r="16" spans="1:9" x14ac:dyDescent="0.25">
      <c r="A16" s="3"/>
      <c r="B16" s="3" t="s">
        <v>21</v>
      </c>
      <c r="C16" s="3" t="s">
        <v>9</v>
      </c>
      <c r="D16" s="3" t="s">
        <v>22</v>
      </c>
      <c r="E16" s="3" t="s">
        <v>23</v>
      </c>
      <c r="F16" s="3" t="s">
        <v>24</v>
      </c>
      <c r="G16" s="3" t="s">
        <v>25</v>
      </c>
      <c r="H16" s="3" t="s">
        <v>26</v>
      </c>
      <c r="I16" s="3" t="s">
        <v>27</v>
      </c>
    </row>
    <row r="17" spans="1:9" x14ac:dyDescent="0.25">
      <c r="A17" s="1" t="s">
        <v>15</v>
      </c>
      <c r="B17" s="1">
        <v>4.487309644670046</v>
      </c>
      <c r="C17" s="1">
        <v>17.241516443945674</v>
      </c>
      <c r="D17" s="1">
        <v>0.26026188933315991</v>
      </c>
      <c r="E17" s="1">
        <v>0.79907383079512706</v>
      </c>
      <c r="F17" s="1">
        <v>-33.078727543176264</v>
      </c>
      <c r="G17" s="1">
        <v>42.053346832516354</v>
      </c>
      <c r="H17" s="1">
        <v>-33.078727543176264</v>
      </c>
      <c r="I17" s="1">
        <v>42.053346832516354</v>
      </c>
    </row>
    <row r="18" spans="1:9" ht="15.75" thickBot="1" x14ac:dyDescent="0.3">
      <c r="A18" s="2">
        <v>30</v>
      </c>
      <c r="B18" s="2">
        <v>0.12081218274111688</v>
      </c>
      <c r="C18" s="2">
        <v>0.51792108106772983</v>
      </c>
      <c r="D18" s="2">
        <v>0.23326369046815834</v>
      </c>
      <c r="E18" s="2">
        <v>0.81948820828220148</v>
      </c>
      <c r="F18" s="2">
        <v>-1.0076409121484526</v>
      </c>
      <c r="G18" s="2">
        <v>1.2492652776306865</v>
      </c>
      <c r="H18" s="2">
        <v>-1.0076409121484526</v>
      </c>
      <c r="I18" s="2">
        <v>1.2492652776306865</v>
      </c>
    </row>
    <row r="22" spans="1:9" x14ac:dyDescent="0.25">
      <c r="A22" t="s">
        <v>28</v>
      </c>
    </row>
    <row r="23" spans="1:9" ht="15.75" thickBot="1" x14ac:dyDescent="0.3"/>
    <row r="24" spans="1:9" x14ac:dyDescent="0.25">
      <c r="A24" s="3" t="s">
        <v>29</v>
      </c>
      <c r="B24" s="3" t="s">
        <v>30</v>
      </c>
      <c r="C24" s="3" t="s">
        <v>31</v>
      </c>
    </row>
    <row r="25" spans="1:9" x14ac:dyDescent="0.25">
      <c r="A25" s="1">
        <v>1</v>
      </c>
      <c r="B25" s="1">
        <v>8.5949238578680198</v>
      </c>
      <c r="C25" s="1">
        <v>-6.5949238578680198</v>
      </c>
    </row>
    <row r="26" spans="1:9" x14ac:dyDescent="0.25">
      <c r="A26" s="1">
        <v>2</v>
      </c>
      <c r="B26" s="1">
        <v>8.3532994923857871</v>
      </c>
      <c r="C26" s="1">
        <v>-5.3532994923857871</v>
      </c>
    </row>
    <row r="27" spans="1:9" x14ac:dyDescent="0.25">
      <c r="A27" s="1">
        <v>3</v>
      </c>
      <c r="B27" s="1">
        <v>8.5949238578680198</v>
      </c>
      <c r="C27" s="1">
        <v>-4.5949238578680198</v>
      </c>
    </row>
    <row r="28" spans="1:9" x14ac:dyDescent="0.25">
      <c r="A28" s="1">
        <v>4</v>
      </c>
      <c r="B28" s="1">
        <v>8.7157360406091371</v>
      </c>
      <c r="C28" s="1">
        <v>-3.7157360406091371</v>
      </c>
    </row>
    <row r="29" spans="1:9" x14ac:dyDescent="0.25">
      <c r="A29" s="1">
        <v>5</v>
      </c>
      <c r="B29" s="1">
        <v>8.1116751269035525</v>
      </c>
      <c r="C29" s="1">
        <v>-2.1116751269035525</v>
      </c>
    </row>
    <row r="30" spans="1:9" x14ac:dyDescent="0.25">
      <c r="A30" s="1">
        <v>6</v>
      </c>
      <c r="B30" s="1">
        <v>8.5949238578680198</v>
      </c>
      <c r="C30" s="1">
        <v>-1.5949238578680198</v>
      </c>
    </row>
    <row r="31" spans="1:9" x14ac:dyDescent="0.25">
      <c r="A31" s="1">
        <v>7</v>
      </c>
      <c r="B31" s="1">
        <v>8.8365482233502544</v>
      </c>
      <c r="C31" s="1">
        <v>-0.83654822335025436</v>
      </c>
    </row>
    <row r="32" spans="1:9" x14ac:dyDescent="0.25">
      <c r="A32" s="1">
        <v>8</v>
      </c>
      <c r="B32" s="1">
        <v>7.9908629441624353</v>
      </c>
      <c r="C32" s="1">
        <v>1.0091370558375647</v>
      </c>
    </row>
    <row r="33" spans="1:3" x14ac:dyDescent="0.25">
      <c r="A33" s="1">
        <v>9</v>
      </c>
      <c r="B33" s="1">
        <v>8.2324873096446698</v>
      </c>
      <c r="C33" s="1">
        <v>1.7675126903553302</v>
      </c>
    </row>
    <row r="34" spans="1:3" x14ac:dyDescent="0.25">
      <c r="A34" s="1">
        <v>10</v>
      </c>
      <c r="B34" s="1">
        <v>8.7157360406091371</v>
      </c>
      <c r="C34" s="1">
        <v>2.2842639593908629</v>
      </c>
    </row>
    <row r="35" spans="1:3" x14ac:dyDescent="0.25">
      <c r="A35" s="1">
        <v>11</v>
      </c>
      <c r="B35" s="1">
        <v>8.2324873096446698</v>
      </c>
      <c r="C35" s="1">
        <v>3.7675126903553302</v>
      </c>
    </row>
    <row r="36" spans="1:3" x14ac:dyDescent="0.25">
      <c r="A36" s="1">
        <v>12</v>
      </c>
      <c r="B36" s="1">
        <v>8.9573604060913699</v>
      </c>
      <c r="C36" s="1">
        <v>4.0426395939086301</v>
      </c>
    </row>
    <row r="37" spans="1:3" x14ac:dyDescent="0.25">
      <c r="A37" s="1">
        <v>13</v>
      </c>
      <c r="B37" s="1">
        <v>8.5949238578680198</v>
      </c>
      <c r="C37" s="1">
        <v>5.4050761421319802</v>
      </c>
    </row>
    <row r="38" spans="1:3" ht="15.75" thickBot="1" x14ac:dyDescent="0.3">
      <c r="A38" s="2">
        <v>14</v>
      </c>
      <c r="B38" s="2">
        <v>8.4741116751269026</v>
      </c>
      <c r="C38" s="2">
        <v>6.5258883248730974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F25" sqref="F25"/>
    </sheetView>
  </sheetViews>
  <sheetFormatPr defaultRowHeight="15" x14ac:dyDescent="0.25"/>
  <cols>
    <col min="1" max="1" width="14.875" customWidth="1"/>
    <col min="2" max="2" width="12.375" customWidth="1"/>
    <col min="3" max="3" width="14.125" customWidth="1"/>
    <col min="6" max="6" width="15.25" customWidth="1"/>
  </cols>
  <sheetData>
    <row r="1" spans="1:9" x14ac:dyDescent="0.25">
      <c r="A1" t="s">
        <v>4</v>
      </c>
    </row>
    <row r="2" spans="1:9" ht="15.75" thickBot="1" x14ac:dyDescent="0.3"/>
    <row r="3" spans="1:9" x14ac:dyDescent="0.25">
      <c r="A3" s="4" t="s">
        <v>5</v>
      </c>
      <c r="B3" s="4"/>
    </row>
    <row r="4" spans="1:9" x14ac:dyDescent="0.25">
      <c r="A4" s="1" t="s">
        <v>6</v>
      </c>
      <c r="B4" s="1">
        <v>6.1709586897044859E-2</v>
      </c>
    </row>
    <row r="5" spans="1:9" x14ac:dyDescent="0.25">
      <c r="A5" s="1" t="s">
        <v>7</v>
      </c>
      <c r="B5" s="1">
        <v>3.8080731150039304E-3</v>
      </c>
    </row>
    <row r="6" spans="1:9" x14ac:dyDescent="0.25">
      <c r="A6" s="1" t="s">
        <v>8</v>
      </c>
      <c r="B6" s="1">
        <v>-7.920792079207907E-2</v>
      </c>
    </row>
    <row r="7" spans="1:9" x14ac:dyDescent="0.25">
      <c r="A7" s="1" t="s">
        <v>9</v>
      </c>
      <c r="B7" s="1">
        <v>4.3458185205852056</v>
      </c>
    </row>
    <row r="8" spans="1:9" ht="15.75" thickBot="1" x14ac:dyDescent="0.3">
      <c r="A8" s="2" t="s">
        <v>10</v>
      </c>
      <c r="B8" s="2">
        <v>14</v>
      </c>
    </row>
    <row r="10" spans="1:9" ht="15.75" thickBot="1" x14ac:dyDescent="0.3">
      <c r="A10" t="s">
        <v>11</v>
      </c>
    </row>
    <row r="11" spans="1:9" x14ac:dyDescent="0.25">
      <c r="A11" s="3"/>
      <c r="B11" s="3" t="s">
        <v>16</v>
      </c>
      <c r="C11" s="3" t="s">
        <v>17</v>
      </c>
      <c r="D11" s="3" t="s">
        <v>18</v>
      </c>
      <c r="E11" s="3" t="s">
        <v>19</v>
      </c>
      <c r="F11" s="3" t="s">
        <v>20</v>
      </c>
    </row>
    <row r="12" spans="1:9" x14ac:dyDescent="0.25">
      <c r="A12" s="1" t="s">
        <v>12</v>
      </c>
      <c r="B12" s="1">
        <v>1</v>
      </c>
      <c r="C12" s="1">
        <v>0.8663366336633942</v>
      </c>
      <c r="D12" s="1">
        <v>0.8663366336633942</v>
      </c>
      <c r="E12" s="1">
        <v>4.5871559633029003E-2</v>
      </c>
      <c r="F12" s="1">
        <v>0.83400561772522341</v>
      </c>
    </row>
    <row r="13" spans="1:9" x14ac:dyDescent="0.25">
      <c r="A13" s="1" t="s">
        <v>13</v>
      </c>
      <c r="B13" s="1">
        <v>12</v>
      </c>
      <c r="C13" s="1">
        <v>226.63366336633661</v>
      </c>
      <c r="D13" s="1">
        <v>18.886138613861384</v>
      </c>
      <c r="E13" s="1"/>
      <c r="F13" s="1"/>
    </row>
    <row r="14" spans="1:9" ht="15.75" thickBot="1" x14ac:dyDescent="0.3">
      <c r="A14" s="2" t="s">
        <v>14</v>
      </c>
      <c r="B14" s="2">
        <v>13</v>
      </c>
      <c r="C14" s="2">
        <v>227.5</v>
      </c>
      <c r="D14" s="2"/>
      <c r="E14" s="2"/>
      <c r="F14" s="2"/>
    </row>
    <row r="15" spans="1:9" ht="15.75" thickBot="1" x14ac:dyDescent="0.3"/>
    <row r="16" spans="1:9" x14ac:dyDescent="0.25">
      <c r="A16" s="3"/>
      <c r="B16" s="3" t="s">
        <v>21</v>
      </c>
      <c r="C16" s="3" t="s">
        <v>9</v>
      </c>
      <c r="D16" s="3" t="s">
        <v>22</v>
      </c>
      <c r="E16" s="3" t="s">
        <v>23</v>
      </c>
      <c r="F16" s="3" t="s">
        <v>24</v>
      </c>
      <c r="G16" s="3" t="s">
        <v>25</v>
      </c>
      <c r="H16" s="3" t="s">
        <v>26</v>
      </c>
      <c r="I16" s="3" t="s">
        <v>27</v>
      </c>
    </row>
    <row r="17" spans="1:9" x14ac:dyDescent="0.25">
      <c r="A17" s="1" t="s">
        <v>15</v>
      </c>
      <c r="B17" s="1">
        <v>9.2102056359482098</v>
      </c>
      <c r="C17" s="1">
        <v>3.5135105648397893</v>
      </c>
      <c r="D17" s="1">
        <v>2.6213684194139262</v>
      </c>
      <c r="E17" s="1">
        <v>2.2328477173656634E-2</v>
      </c>
      <c r="F17" s="1">
        <v>1.5549237488952883</v>
      </c>
      <c r="G17" s="1">
        <v>16.865487523001132</v>
      </c>
      <c r="H17" s="1">
        <v>1.5549237488952883</v>
      </c>
      <c r="I17" s="1">
        <v>16.865487523001132</v>
      </c>
    </row>
    <row r="18" spans="1:9" ht="15.75" thickBot="1" x14ac:dyDescent="0.3">
      <c r="A18" s="2">
        <v>45</v>
      </c>
      <c r="B18" s="2">
        <v>-2.6656511805026643E-2</v>
      </c>
      <c r="C18" s="2">
        <v>0.12446050679284273</v>
      </c>
      <c r="D18" s="2">
        <v>-0.21417646843905958</v>
      </c>
      <c r="E18" s="2">
        <v>0.83400561772522586</v>
      </c>
      <c r="F18" s="2">
        <v>-0.29783266048073764</v>
      </c>
      <c r="G18" s="2">
        <v>0.24451963687068437</v>
      </c>
      <c r="H18" s="2">
        <v>-0.29783266048073764</v>
      </c>
      <c r="I18" s="2">
        <v>0.24451963687068437</v>
      </c>
    </row>
    <row r="22" spans="1:9" x14ac:dyDescent="0.25">
      <c r="A22" t="s">
        <v>28</v>
      </c>
    </row>
    <row r="23" spans="1:9" ht="15.75" thickBot="1" x14ac:dyDescent="0.3"/>
    <row r="24" spans="1:9" x14ac:dyDescent="0.25">
      <c r="A24" s="3" t="s">
        <v>29</v>
      </c>
      <c r="B24" s="3" t="s">
        <v>30</v>
      </c>
      <c r="C24" s="3" t="s">
        <v>31</v>
      </c>
    </row>
    <row r="25" spans="1:9" x14ac:dyDescent="0.25">
      <c r="A25" s="1">
        <v>1</v>
      </c>
      <c r="B25" s="1">
        <v>8.5171363290175179</v>
      </c>
      <c r="C25" s="1">
        <v>-6.5171363290175179</v>
      </c>
    </row>
    <row r="26" spans="1:9" x14ac:dyDescent="0.25">
      <c r="A26" s="1">
        <v>2</v>
      </c>
      <c r="B26" s="1">
        <v>8.4904798172124902</v>
      </c>
      <c r="C26" s="1">
        <v>-5.4904798172124902</v>
      </c>
    </row>
    <row r="27" spans="1:9" x14ac:dyDescent="0.25">
      <c r="A27" s="1">
        <v>3</v>
      </c>
      <c r="B27" s="1">
        <v>8.5971058644325975</v>
      </c>
      <c r="C27" s="1">
        <v>-4.5971058644325975</v>
      </c>
    </row>
    <row r="28" spans="1:9" x14ac:dyDescent="0.25">
      <c r="A28" s="1">
        <v>4</v>
      </c>
      <c r="B28" s="1">
        <v>8.6237623762376234</v>
      </c>
      <c r="C28" s="1">
        <v>-3.6237623762376234</v>
      </c>
    </row>
    <row r="29" spans="1:9" x14ac:dyDescent="0.25">
      <c r="A29" s="1">
        <v>5</v>
      </c>
      <c r="B29" s="1">
        <v>7.9306930693069306</v>
      </c>
      <c r="C29" s="1">
        <v>-1.9306930693069306</v>
      </c>
    </row>
    <row r="30" spans="1:9" x14ac:dyDescent="0.25">
      <c r="A30" s="1">
        <v>6</v>
      </c>
      <c r="B30" s="1">
        <v>8.4371667936024366</v>
      </c>
      <c r="C30" s="1">
        <v>-1.4371667936024366</v>
      </c>
    </row>
    <row r="31" spans="1:9" x14ac:dyDescent="0.25">
      <c r="A31" s="1">
        <v>7</v>
      </c>
      <c r="B31" s="1">
        <v>8.6770753998476771</v>
      </c>
      <c r="C31" s="1">
        <v>-0.67707539984767706</v>
      </c>
    </row>
    <row r="32" spans="1:9" x14ac:dyDescent="0.25">
      <c r="A32" s="1">
        <v>8</v>
      </c>
      <c r="B32" s="1">
        <v>8.8370144706778362</v>
      </c>
      <c r="C32" s="1">
        <v>0.16298552932216381</v>
      </c>
    </row>
    <row r="33" spans="1:3" x14ac:dyDescent="0.25">
      <c r="A33" s="1">
        <v>9</v>
      </c>
      <c r="B33" s="1">
        <v>8.7303884234577307</v>
      </c>
      <c r="C33" s="1">
        <v>1.2696115765422693</v>
      </c>
    </row>
    <row r="34" spans="1:3" x14ac:dyDescent="0.25">
      <c r="A34" s="1">
        <v>10</v>
      </c>
      <c r="B34" s="1">
        <v>7.9573495811119574</v>
      </c>
      <c r="C34" s="1">
        <v>3.0426504188880426</v>
      </c>
    </row>
    <row r="35" spans="1:3" x14ac:dyDescent="0.25">
      <c r="A35" s="1">
        <v>11</v>
      </c>
      <c r="B35" s="1">
        <v>8.5171363290175179</v>
      </c>
      <c r="C35" s="1">
        <v>3.4828636709824821</v>
      </c>
    </row>
    <row r="36" spans="1:3" x14ac:dyDescent="0.25">
      <c r="A36" s="1">
        <v>12</v>
      </c>
      <c r="B36" s="1">
        <v>8.4904798172124902</v>
      </c>
      <c r="C36" s="1">
        <v>4.5095201827875098</v>
      </c>
    </row>
    <row r="37" spans="1:3" x14ac:dyDescent="0.25">
      <c r="A37" s="1">
        <v>13</v>
      </c>
      <c r="B37" s="1">
        <v>8.5704493526275698</v>
      </c>
      <c r="C37" s="1">
        <v>5.4295506473724302</v>
      </c>
    </row>
    <row r="38" spans="1:3" ht="15.75" thickBot="1" x14ac:dyDescent="0.3">
      <c r="A38" s="2">
        <v>14</v>
      </c>
      <c r="B38" s="2">
        <v>8.6237623762376234</v>
      </c>
      <c r="C38" s="2">
        <v>6.3762376237623766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A21" sqref="A21"/>
    </sheetView>
  </sheetViews>
  <sheetFormatPr defaultRowHeight="15" x14ac:dyDescent="0.25"/>
  <cols>
    <col min="1" max="1" width="15.625" customWidth="1"/>
    <col min="2" max="2" width="13" customWidth="1"/>
    <col min="3" max="3" width="15.125" customWidth="1"/>
    <col min="4" max="4" width="14" customWidth="1"/>
    <col min="8" max="8" width="12.125" customWidth="1"/>
    <col min="9" max="9" width="14.375" customWidth="1"/>
  </cols>
  <sheetData>
    <row r="1" spans="1:9" x14ac:dyDescent="0.25">
      <c r="A1" t="s">
        <v>4</v>
      </c>
    </row>
    <row r="2" spans="1:9" ht="15.75" thickBot="1" x14ac:dyDescent="0.3"/>
    <row r="3" spans="1:9" x14ac:dyDescent="0.25">
      <c r="A3" s="4" t="s">
        <v>5</v>
      </c>
      <c r="B3" s="4"/>
    </row>
    <row r="4" spans="1:9" x14ac:dyDescent="0.25">
      <c r="A4" s="1" t="s">
        <v>6</v>
      </c>
      <c r="B4" s="1">
        <v>0.64550788484509791</v>
      </c>
    </row>
    <row r="5" spans="1:9" x14ac:dyDescent="0.25">
      <c r="A5" s="1" t="s">
        <v>7</v>
      </c>
      <c r="B5" s="1">
        <v>0.41668042939719224</v>
      </c>
    </row>
    <row r="6" spans="1:9" x14ac:dyDescent="0.25">
      <c r="A6" s="1" t="s">
        <v>8</v>
      </c>
      <c r="B6" s="1">
        <v>0.27085053674649029</v>
      </c>
    </row>
    <row r="7" spans="1:9" x14ac:dyDescent="0.25">
      <c r="A7" s="1" t="s">
        <v>9</v>
      </c>
      <c r="B7" s="1">
        <v>1.5975052805506729</v>
      </c>
    </row>
    <row r="8" spans="1:9" ht="15.75" thickBot="1" x14ac:dyDescent="0.3">
      <c r="A8" s="2" t="s">
        <v>10</v>
      </c>
      <c r="B8" s="2">
        <v>6</v>
      </c>
    </row>
    <row r="10" spans="1:9" ht="15.75" thickBot="1" x14ac:dyDescent="0.3">
      <c r="A10" t="s">
        <v>11</v>
      </c>
    </row>
    <row r="11" spans="1:9" x14ac:dyDescent="0.25">
      <c r="A11" s="3"/>
      <c r="B11" s="3" t="s">
        <v>16</v>
      </c>
      <c r="C11" s="3" t="s">
        <v>17</v>
      </c>
      <c r="D11" s="3" t="s">
        <v>18</v>
      </c>
      <c r="E11" s="3" t="s">
        <v>19</v>
      </c>
      <c r="F11" s="3" t="s">
        <v>20</v>
      </c>
    </row>
    <row r="12" spans="1:9" x14ac:dyDescent="0.25">
      <c r="A12" s="1" t="s">
        <v>12</v>
      </c>
      <c r="B12" s="1">
        <v>1</v>
      </c>
      <c r="C12" s="1">
        <v>7.2919075144508643</v>
      </c>
      <c r="D12" s="1">
        <v>7.2919075144508643</v>
      </c>
      <c r="E12" s="1">
        <v>2.8573046432616063</v>
      </c>
      <c r="F12" s="1">
        <v>0.16622342301959686</v>
      </c>
    </row>
    <row r="13" spans="1:9" x14ac:dyDescent="0.25">
      <c r="A13" s="1" t="s">
        <v>13</v>
      </c>
      <c r="B13" s="1">
        <v>4</v>
      </c>
      <c r="C13" s="1">
        <v>10.208092485549136</v>
      </c>
      <c r="D13" s="1">
        <v>2.5520231213872839</v>
      </c>
      <c r="E13" s="1"/>
      <c r="F13" s="1"/>
    </row>
    <row r="14" spans="1:9" ht="15.75" thickBot="1" x14ac:dyDescent="0.3">
      <c r="A14" s="2" t="s">
        <v>14</v>
      </c>
      <c r="B14" s="2">
        <v>5</v>
      </c>
      <c r="C14" s="2">
        <v>17.5</v>
      </c>
      <c r="D14" s="2"/>
      <c r="E14" s="2"/>
      <c r="F14" s="2"/>
    </row>
    <row r="15" spans="1:9" ht="15.75" thickBot="1" x14ac:dyDescent="0.3"/>
    <row r="16" spans="1:9" x14ac:dyDescent="0.25">
      <c r="A16" s="3"/>
      <c r="B16" s="3" t="s">
        <v>21</v>
      </c>
      <c r="C16" s="3" t="s">
        <v>9</v>
      </c>
      <c r="D16" s="3" t="s">
        <v>22</v>
      </c>
      <c r="E16" s="3" t="s">
        <v>23</v>
      </c>
      <c r="F16" s="3" t="s">
        <v>24</v>
      </c>
      <c r="G16" s="3" t="s">
        <v>25</v>
      </c>
      <c r="H16" s="3" t="s">
        <v>26</v>
      </c>
      <c r="I16" s="3" t="s">
        <v>27</v>
      </c>
    </row>
    <row r="17" spans="1:9" x14ac:dyDescent="0.25">
      <c r="A17" s="1" t="s">
        <v>15</v>
      </c>
      <c r="B17" s="1">
        <v>-4.9710982658959555</v>
      </c>
      <c r="C17" s="1">
        <v>5.640847040497655</v>
      </c>
      <c r="D17" s="1">
        <v>-0.88126804896616873</v>
      </c>
      <c r="E17" s="1">
        <v>0.42794320060643176</v>
      </c>
      <c r="F17" s="1">
        <v>-20.632600419786492</v>
      </c>
      <c r="G17" s="1">
        <v>10.690403887994581</v>
      </c>
      <c r="H17" s="1">
        <v>-20.632600419786492</v>
      </c>
      <c r="I17" s="1">
        <v>10.690403887994581</v>
      </c>
    </row>
    <row r="18" spans="1:9" ht="15.75" thickBot="1" x14ac:dyDescent="0.3">
      <c r="A18" s="2">
        <v>19</v>
      </c>
      <c r="B18" s="2">
        <v>0.50289017341040476</v>
      </c>
      <c r="C18" s="2">
        <v>0.2975054157793704</v>
      </c>
      <c r="D18" s="2">
        <v>1.6903563657588923</v>
      </c>
      <c r="E18" s="2">
        <v>0.16622342301959664</v>
      </c>
      <c r="F18" s="2">
        <v>-0.32311728195424949</v>
      </c>
      <c r="G18" s="2">
        <v>1.3288976287750591</v>
      </c>
      <c r="H18" s="2">
        <v>-0.32311728195424949</v>
      </c>
      <c r="I18" s="2">
        <v>1.3288976287750591</v>
      </c>
    </row>
    <row r="22" spans="1:9" x14ac:dyDescent="0.25">
      <c r="A22" t="s">
        <v>42</v>
      </c>
    </row>
    <row r="23" spans="1:9" ht="15.75" thickBot="1" x14ac:dyDescent="0.3"/>
    <row r="24" spans="1:9" x14ac:dyDescent="0.25">
      <c r="A24" s="3" t="s">
        <v>29</v>
      </c>
      <c r="B24" s="3" t="s">
        <v>30</v>
      </c>
      <c r="C24" s="3" t="s">
        <v>31</v>
      </c>
    </row>
    <row r="25" spans="1:9" x14ac:dyDescent="0.25">
      <c r="A25" s="1">
        <v>1</v>
      </c>
      <c r="B25" s="1">
        <v>4.0809248554913307</v>
      </c>
      <c r="C25" s="1">
        <v>-2.0809248554913307</v>
      </c>
    </row>
    <row r="26" spans="1:9" x14ac:dyDescent="0.25">
      <c r="A26" s="1">
        <v>2</v>
      </c>
      <c r="B26" s="1">
        <v>2.5722543352601157</v>
      </c>
      <c r="C26" s="1">
        <v>0.42774566473988429</v>
      </c>
    </row>
    <row r="27" spans="1:9" x14ac:dyDescent="0.25">
      <c r="A27" s="1">
        <v>3</v>
      </c>
      <c r="B27" s="1">
        <v>5.0867052023121397</v>
      </c>
      <c r="C27" s="1">
        <v>-1.0867052023121397</v>
      </c>
    </row>
    <row r="28" spans="1:9" x14ac:dyDescent="0.25">
      <c r="A28" s="1">
        <v>4</v>
      </c>
      <c r="B28" s="1">
        <v>4.0809248554913307</v>
      </c>
      <c r="C28" s="1">
        <v>0.91907514450866934</v>
      </c>
    </row>
    <row r="29" spans="1:9" x14ac:dyDescent="0.25">
      <c r="A29" s="1">
        <v>5</v>
      </c>
      <c r="B29" s="1">
        <v>6.0924855491329488</v>
      </c>
      <c r="C29" s="1">
        <v>-9.2485549132948819E-2</v>
      </c>
    </row>
    <row r="30" spans="1:9" ht="15.75" thickBot="1" x14ac:dyDescent="0.3">
      <c r="A30" s="2">
        <v>6</v>
      </c>
      <c r="B30" s="2">
        <v>5.0867052023121397</v>
      </c>
      <c r="C30" s="2">
        <v>1.9132947976878603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16" workbookViewId="0">
      <selection activeCell="C41" sqref="C41"/>
    </sheetView>
  </sheetViews>
  <sheetFormatPr defaultRowHeight="15" x14ac:dyDescent="0.25"/>
  <cols>
    <col min="3" max="3" width="18.125" customWidth="1"/>
    <col min="10" max="10" width="13.75" customWidth="1"/>
  </cols>
  <sheetData>
    <row r="1" spans="1:10" x14ac:dyDescent="0.25">
      <c r="A1" t="s">
        <v>33</v>
      </c>
      <c r="C1" t="s">
        <v>41</v>
      </c>
    </row>
    <row r="2" spans="1:10" x14ac:dyDescent="0.25">
      <c r="A2" t="s">
        <v>34</v>
      </c>
      <c r="B2">
        <v>1</v>
      </c>
      <c r="C2">
        <v>19</v>
      </c>
    </row>
    <row r="3" spans="1:10" x14ac:dyDescent="0.25">
      <c r="A3" t="s">
        <v>35</v>
      </c>
      <c r="B3">
        <v>2</v>
      </c>
      <c r="C3">
        <v>18</v>
      </c>
    </row>
    <row r="4" spans="1:10" x14ac:dyDescent="0.25">
      <c r="A4" t="s">
        <v>36</v>
      </c>
      <c r="B4">
        <v>3</v>
      </c>
      <c r="C4">
        <v>15</v>
      </c>
    </row>
    <row r="5" spans="1:10" x14ac:dyDescent="0.25">
      <c r="A5" t="s">
        <v>37</v>
      </c>
      <c r="B5">
        <v>4</v>
      </c>
      <c r="C5">
        <v>20</v>
      </c>
    </row>
    <row r="6" spans="1:10" x14ac:dyDescent="0.25">
      <c r="A6" t="s">
        <v>38</v>
      </c>
      <c r="B6">
        <v>5</v>
      </c>
      <c r="C6">
        <v>18</v>
      </c>
    </row>
    <row r="7" spans="1:10" x14ac:dyDescent="0.25">
      <c r="A7" t="s">
        <v>39</v>
      </c>
      <c r="B7">
        <v>6</v>
      </c>
      <c r="C7">
        <v>22</v>
      </c>
    </row>
    <row r="8" spans="1:10" x14ac:dyDescent="0.25">
      <c r="A8" t="s">
        <v>40</v>
      </c>
      <c r="B8">
        <v>7</v>
      </c>
      <c r="C8">
        <v>20</v>
      </c>
    </row>
    <row r="12" spans="1:10" x14ac:dyDescent="0.25">
      <c r="A12" t="s">
        <v>33</v>
      </c>
      <c r="B12" t="s">
        <v>41</v>
      </c>
      <c r="C12" t="s">
        <v>59</v>
      </c>
    </row>
    <row r="13" spans="1:10" x14ac:dyDescent="0.25">
      <c r="A13" t="s">
        <v>34</v>
      </c>
      <c r="B13">
        <v>19</v>
      </c>
      <c r="C13">
        <v>1</v>
      </c>
      <c r="E13" t="s">
        <v>67</v>
      </c>
      <c r="I13" t="s">
        <v>33</v>
      </c>
      <c r="J13" t="s">
        <v>41</v>
      </c>
    </row>
    <row r="14" spans="1:10" x14ac:dyDescent="0.25">
      <c r="A14" t="s">
        <v>35</v>
      </c>
      <c r="B14">
        <v>18</v>
      </c>
      <c r="C14">
        <v>2</v>
      </c>
      <c r="E14">
        <f>AVERAGE(B13:B17)</f>
        <v>18</v>
      </c>
      <c r="I14" t="s">
        <v>34</v>
      </c>
      <c r="J14">
        <v>19</v>
      </c>
    </row>
    <row r="15" spans="1:10" x14ac:dyDescent="0.25">
      <c r="A15" t="s">
        <v>36</v>
      </c>
      <c r="B15">
        <v>15</v>
      </c>
      <c r="C15">
        <v>3</v>
      </c>
      <c r="I15" t="s">
        <v>35</v>
      </c>
      <c r="J15">
        <v>18</v>
      </c>
    </row>
    <row r="16" spans="1:10" x14ac:dyDescent="0.25">
      <c r="A16" t="s">
        <v>37</v>
      </c>
      <c r="B16">
        <v>20</v>
      </c>
      <c r="C16">
        <v>4</v>
      </c>
      <c r="I16" t="s">
        <v>36</v>
      </c>
      <c r="J16">
        <v>15</v>
      </c>
    </row>
    <row r="17" spans="1:10" x14ac:dyDescent="0.25">
      <c r="A17" t="s">
        <v>38</v>
      </c>
      <c r="B17">
        <v>18</v>
      </c>
      <c r="C17">
        <v>5</v>
      </c>
      <c r="I17" t="s">
        <v>37</v>
      </c>
      <c r="J17">
        <v>20</v>
      </c>
    </row>
    <row r="18" spans="1:10" x14ac:dyDescent="0.25">
      <c r="A18" t="s">
        <v>39</v>
      </c>
      <c r="B18">
        <v>22</v>
      </c>
      <c r="C18">
        <v>6</v>
      </c>
      <c r="I18" t="s">
        <v>38</v>
      </c>
      <c r="J18">
        <v>10</v>
      </c>
    </row>
    <row r="19" spans="1:10" x14ac:dyDescent="0.25">
      <c r="A19" t="s">
        <v>40</v>
      </c>
      <c r="B19">
        <v>20</v>
      </c>
      <c r="C19">
        <v>7</v>
      </c>
      <c r="I19" t="s">
        <v>39</v>
      </c>
      <c r="J19">
        <v>30</v>
      </c>
    </row>
    <row r="20" spans="1:10" x14ac:dyDescent="0.25">
      <c r="A20" t="s">
        <v>58</v>
      </c>
      <c r="B20">
        <f>0.5*C19+16.85</f>
        <v>20.350000000000001</v>
      </c>
      <c r="C20">
        <v>8</v>
      </c>
      <c r="I20" t="s">
        <v>40</v>
      </c>
      <c r="J20">
        <v>60</v>
      </c>
    </row>
    <row r="21" spans="1:10" x14ac:dyDescent="0.25">
      <c r="I21" t="s">
        <v>68</v>
      </c>
      <c r="J21">
        <f>AVERAGE(J14:J20)</f>
        <v>24.571428571428573</v>
      </c>
    </row>
    <row r="22" spans="1:10" x14ac:dyDescent="0.25">
      <c r="A22" t="s">
        <v>60</v>
      </c>
    </row>
    <row r="38" spans="1:3" x14ac:dyDescent="0.25">
      <c r="A38" t="s">
        <v>61</v>
      </c>
      <c r="B38" t="s">
        <v>62</v>
      </c>
    </row>
    <row r="39" spans="1:3" x14ac:dyDescent="0.25">
      <c r="B39" t="s">
        <v>63</v>
      </c>
      <c r="C39">
        <f>0.5*E14+16.85</f>
        <v>25.85</v>
      </c>
    </row>
    <row r="40" spans="1:3" x14ac:dyDescent="0.25">
      <c r="B40" t="s">
        <v>64</v>
      </c>
      <c r="C40">
        <f>0.5*J21+16.85</f>
        <v>29.135714285714286</v>
      </c>
    </row>
    <row r="41" spans="1:3" x14ac:dyDescent="0.25">
      <c r="B41" t="s">
        <v>65</v>
      </c>
    </row>
    <row r="42" spans="1:3" x14ac:dyDescent="0.25">
      <c r="B42" t="s">
        <v>66</v>
      </c>
      <c r="C42">
        <f>B20</f>
        <v>20.350000000000001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opLeftCell="A7" workbookViewId="0">
      <selection activeCell="A2" sqref="A2:A31"/>
    </sheetView>
  </sheetViews>
  <sheetFormatPr defaultRowHeight="15" x14ac:dyDescent="0.25"/>
  <cols>
    <col min="5" max="5" width="18.25" customWidth="1"/>
  </cols>
  <sheetData>
    <row r="1" spans="1:2" x14ac:dyDescent="0.25">
      <c r="A1" t="s">
        <v>43</v>
      </c>
      <c r="B1" t="s">
        <v>44</v>
      </c>
    </row>
    <row r="2" spans="1:2" x14ac:dyDescent="0.25">
      <c r="A2">
        <v>1</v>
      </c>
      <c r="B2">
        <v>220</v>
      </c>
    </row>
    <row r="3" spans="1:2" x14ac:dyDescent="0.25">
      <c r="A3">
        <v>2</v>
      </c>
      <c r="B3">
        <v>245</v>
      </c>
    </row>
    <row r="4" spans="1:2" x14ac:dyDescent="0.25">
      <c r="A4">
        <v>3</v>
      </c>
      <c r="B4">
        <v>280</v>
      </c>
    </row>
    <row r="5" spans="1:2" x14ac:dyDescent="0.25">
      <c r="A5">
        <v>4</v>
      </c>
      <c r="B5">
        <v>275</v>
      </c>
    </row>
    <row r="6" spans="1:2" x14ac:dyDescent="0.25">
      <c r="A6">
        <v>5</v>
      </c>
      <c r="B6">
        <v>300</v>
      </c>
    </row>
    <row r="7" spans="1:2" x14ac:dyDescent="0.25">
      <c r="A7">
        <v>6</v>
      </c>
      <c r="B7">
        <v>310</v>
      </c>
    </row>
    <row r="8" spans="1:2" x14ac:dyDescent="0.25">
      <c r="A8">
        <v>7</v>
      </c>
      <c r="B8">
        <v>350</v>
      </c>
    </row>
    <row r="9" spans="1:2" x14ac:dyDescent="0.25">
      <c r="A9">
        <v>8</v>
      </c>
      <c r="B9">
        <v>360</v>
      </c>
    </row>
    <row r="10" spans="1:2" x14ac:dyDescent="0.25">
      <c r="A10">
        <v>9</v>
      </c>
      <c r="B10">
        <v>400</v>
      </c>
    </row>
    <row r="11" spans="1:2" x14ac:dyDescent="0.25">
      <c r="A11">
        <v>10</v>
      </c>
      <c r="B11">
        <v>380</v>
      </c>
    </row>
    <row r="12" spans="1:2" x14ac:dyDescent="0.25">
      <c r="A12">
        <v>11</v>
      </c>
      <c r="B12">
        <v>420</v>
      </c>
    </row>
    <row r="13" spans="1:2" x14ac:dyDescent="0.25">
      <c r="A13">
        <v>12</v>
      </c>
      <c r="B13">
        <v>450</v>
      </c>
    </row>
    <row r="14" spans="1:2" x14ac:dyDescent="0.25">
      <c r="A14">
        <v>13</v>
      </c>
      <c r="B14">
        <v>560</v>
      </c>
    </row>
    <row r="15" spans="1:2" x14ac:dyDescent="0.25">
      <c r="A15">
        <v>14</v>
      </c>
      <c r="B15">
        <v>475</v>
      </c>
    </row>
    <row r="16" spans="1:2" x14ac:dyDescent="0.25">
      <c r="A16">
        <v>15</v>
      </c>
      <c r="B16">
        <v>500</v>
      </c>
    </row>
    <row r="17" spans="1:8" x14ac:dyDescent="0.25">
      <c r="A17">
        <v>16</v>
      </c>
      <c r="B17">
        <v>510</v>
      </c>
    </row>
    <row r="18" spans="1:8" x14ac:dyDescent="0.25">
      <c r="A18">
        <v>17</v>
      </c>
      <c r="B18">
        <v>525</v>
      </c>
    </row>
    <row r="19" spans="1:8" x14ac:dyDescent="0.25">
      <c r="A19">
        <v>18</v>
      </c>
      <c r="B19">
        <v>541</v>
      </c>
    </row>
    <row r="20" spans="1:8" x14ac:dyDescent="0.25">
      <c r="A20">
        <v>19</v>
      </c>
      <c r="B20">
        <f>19.71*A20+207.1</f>
        <v>581.59</v>
      </c>
      <c r="D20" s="6" t="s">
        <v>48</v>
      </c>
      <c r="E20" s="6" t="s">
        <v>49</v>
      </c>
      <c r="F20" s="6" t="s">
        <v>50</v>
      </c>
      <c r="G20" s="6"/>
      <c r="H20" s="6"/>
    </row>
    <row r="21" spans="1:8" x14ac:dyDescent="0.25">
      <c r="A21">
        <v>20</v>
      </c>
      <c r="B21">
        <f t="shared" ref="B21:B32" si="0">19.71*A21+207.1</f>
        <v>601.30000000000007</v>
      </c>
      <c r="D21" s="6" t="s">
        <v>47</v>
      </c>
      <c r="E21" s="6" t="s">
        <v>45</v>
      </c>
      <c r="F21" s="6">
        <v>601</v>
      </c>
      <c r="G21" s="6"/>
      <c r="H21" s="6"/>
    </row>
    <row r="22" spans="1:8" x14ac:dyDescent="0.25">
      <c r="A22">
        <v>21</v>
      </c>
      <c r="B22">
        <f t="shared" si="0"/>
        <v>621.01</v>
      </c>
      <c r="D22" s="6"/>
      <c r="E22" s="6" t="s">
        <v>46</v>
      </c>
      <c r="F22" s="6">
        <v>640.72</v>
      </c>
      <c r="G22" s="6"/>
      <c r="H22" s="6"/>
    </row>
    <row r="23" spans="1:8" x14ac:dyDescent="0.25">
      <c r="A23">
        <v>22</v>
      </c>
      <c r="B23">
        <f t="shared" si="0"/>
        <v>640.72</v>
      </c>
      <c r="D23" s="6" t="s">
        <v>51</v>
      </c>
      <c r="E23" s="6" t="s">
        <v>52</v>
      </c>
      <c r="F23" s="6"/>
      <c r="G23" s="6"/>
      <c r="H23" s="6"/>
    </row>
    <row r="24" spans="1:8" x14ac:dyDescent="0.25">
      <c r="A24">
        <v>23</v>
      </c>
      <c r="B24">
        <f t="shared" si="0"/>
        <v>660.43000000000006</v>
      </c>
      <c r="D24" s="6"/>
      <c r="E24" s="6"/>
      <c r="F24" s="6"/>
      <c r="G24" s="6"/>
      <c r="H24" s="6"/>
    </row>
    <row r="25" spans="1:8" x14ac:dyDescent="0.25">
      <c r="A25">
        <v>24</v>
      </c>
      <c r="B25">
        <f t="shared" si="0"/>
        <v>680.14</v>
      </c>
    </row>
    <row r="26" spans="1:8" x14ac:dyDescent="0.25">
      <c r="A26">
        <v>25</v>
      </c>
      <c r="B26">
        <f t="shared" si="0"/>
        <v>699.85</v>
      </c>
    </row>
    <row r="27" spans="1:8" x14ac:dyDescent="0.25">
      <c r="A27">
        <v>26</v>
      </c>
      <c r="B27">
        <f t="shared" si="0"/>
        <v>719.56000000000006</v>
      </c>
    </row>
    <row r="28" spans="1:8" x14ac:dyDescent="0.25">
      <c r="A28">
        <v>27</v>
      </c>
      <c r="B28">
        <f t="shared" si="0"/>
        <v>739.2700000000001</v>
      </c>
    </row>
    <row r="29" spans="1:8" x14ac:dyDescent="0.25">
      <c r="A29">
        <v>28</v>
      </c>
      <c r="B29">
        <f t="shared" si="0"/>
        <v>758.98</v>
      </c>
    </row>
    <row r="30" spans="1:8" x14ac:dyDescent="0.25">
      <c r="A30">
        <v>29</v>
      </c>
      <c r="B30">
        <f t="shared" si="0"/>
        <v>778.69</v>
      </c>
    </row>
    <row r="31" spans="1:8" x14ac:dyDescent="0.25">
      <c r="A31">
        <v>30</v>
      </c>
      <c r="B31">
        <f t="shared" si="0"/>
        <v>798.40000000000009</v>
      </c>
    </row>
    <row r="32" spans="1:8" x14ac:dyDescent="0.25">
      <c r="A32">
        <v>31</v>
      </c>
      <c r="B32">
        <f t="shared" si="0"/>
        <v>818.11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topLeftCell="A13" workbookViewId="0">
      <selection activeCell="E27" sqref="E27"/>
    </sheetView>
  </sheetViews>
  <sheetFormatPr defaultRowHeight="15" x14ac:dyDescent="0.25"/>
  <cols>
    <col min="5" max="5" width="14.375" customWidth="1"/>
  </cols>
  <sheetData>
    <row r="1" spans="1:2" x14ac:dyDescent="0.25">
      <c r="A1" t="s">
        <v>53</v>
      </c>
    </row>
    <row r="2" spans="1:2" x14ac:dyDescent="0.25">
      <c r="A2" t="s">
        <v>54</v>
      </c>
    </row>
    <row r="3" spans="1:2" x14ac:dyDescent="0.25">
      <c r="A3" t="s">
        <v>55</v>
      </c>
    </row>
    <row r="4" spans="1:2" x14ac:dyDescent="0.25">
      <c r="A4" t="s">
        <v>56</v>
      </c>
      <c r="B4" t="s">
        <v>57</v>
      </c>
    </row>
    <row r="5" spans="1:2" x14ac:dyDescent="0.25">
      <c r="A5">
        <f>850-0.1*B5</f>
        <v>849.9</v>
      </c>
      <c r="B5">
        <v>1</v>
      </c>
    </row>
    <row r="6" spans="1:2" x14ac:dyDescent="0.25">
      <c r="A6">
        <f t="shared" ref="A6:A8" si="0">850-0.1*B6</f>
        <v>849.8</v>
      </c>
      <c r="B6">
        <v>2</v>
      </c>
    </row>
    <row r="7" spans="1:2" x14ac:dyDescent="0.25">
      <c r="A7">
        <f t="shared" si="0"/>
        <v>849.7</v>
      </c>
      <c r="B7">
        <v>3</v>
      </c>
    </row>
    <row r="8" spans="1:2" x14ac:dyDescent="0.25">
      <c r="A8">
        <f t="shared" si="0"/>
        <v>849.6</v>
      </c>
      <c r="B8">
        <v>4</v>
      </c>
    </row>
    <row r="10" spans="1:2" x14ac:dyDescent="0.25">
      <c r="A10" t="s">
        <v>69</v>
      </c>
      <c r="B10" t="s">
        <v>70</v>
      </c>
    </row>
    <row r="11" spans="1:2" x14ac:dyDescent="0.25">
      <c r="A11">
        <v>1</v>
      </c>
      <c r="B11">
        <f>850-0.4*A11</f>
        <v>849.6</v>
      </c>
    </row>
    <row r="12" spans="1:2" x14ac:dyDescent="0.25">
      <c r="A12">
        <v>2</v>
      </c>
      <c r="B12">
        <f t="shared" ref="B12:B40" si="1">850-0.4*A12</f>
        <v>849.2</v>
      </c>
    </row>
    <row r="13" spans="1:2" x14ac:dyDescent="0.25">
      <c r="A13">
        <v>3</v>
      </c>
      <c r="B13">
        <f t="shared" si="1"/>
        <v>848.8</v>
      </c>
    </row>
    <row r="14" spans="1:2" x14ac:dyDescent="0.25">
      <c r="A14">
        <v>4</v>
      </c>
      <c r="B14">
        <f t="shared" si="1"/>
        <v>848.4</v>
      </c>
    </row>
    <row r="15" spans="1:2" x14ac:dyDescent="0.25">
      <c r="A15">
        <v>5</v>
      </c>
      <c r="B15">
        <f t="shared" si="1"/>
        <v>848</v>
      </c>
    </row>
    <row r="16" spans="1:2" x14ac:dyDescent="0.25">
      <c r="A16">
        <v>6</v>
      </c>
      <c r="B16">
        <f t="shared" si="1"/>
        <v>847.6</v>
      </c>
    </row>
    <row r="17" spans="1:6" x14ac:dyDescent="0.25">
      <c r="A17">
        <v>7</v>
      </c>
      <c r="B17">
        <f t="shared" si="1"/>
        <v>847.2</v>
      </c>
    </row>
    <row r="18" spans="1:6" x14ac:dyDescent="0.25">
      <c r="A18">
        <v>8</v>
      </c>
      <c r="B18">
        <f t="shared" si="1"/>
        <v>846.8</v>
      </c>
    </row>
    <row r="19" spans="1:6" x14ac:dyDescent="0.25">
      <c r="A19">
        <v>9</v>
      </c>
      <c r="B19">
        <f t="shared" si="1"/>
        <v>846.4</v>
      </c>
    </row>
    <row r="20" spans="1:6" x14ac:dyDescent="0.25">
      <c r="A20">
        <v>10</v>
      </c>
      <c r="B20">
        <f t="shared" si="1"/>
        <v>846</v>
      </c>
    </row>
    <row r="21" spans="1:6" x14ac:dyDescent="0.25">
      <c r="A21">
        <v>11</v>
      </c>
      <c r="B21">
        <f t="shared" si="1"/>
        <v>845.6</v>
      </c>
    </row>
    <row r="22" spans="1:6" x14ac:dyDescent="0.25">
      <c r="A22">
        <v>12</v>
      </c>
      <c r="B22">
        <f t="shared" si="1"/>
        <v>845.2</v>
      </c>
    </row>
    <row r="23" spans="1:6" x14ac:dyDescent="0.25">
      <c r="A23">
        <v>13</v>
      </c>
      <c r="B23">
        <f t="shared" si="1"/>
        <v>844.8</v>
      </c>
    </row>
    <row r="24" spans="1:6" x14ac:dyDescent="0.25">
      <c r="A24">
        <v>14</v>
      </c>
      <c r="B24">
        <f t="shared" si="1"/>
        <v>844.4</v>
      </c>
      <c r="D24" t="s">
        <v>47</v>
      </c>
      <c r="E24" t="s">
        <v>71</v>
      </c>
      <c r="F24">
        <v>838</v>
      </c>
    </row>
    <row r="25" spans="1:6" x14ac:dyDescent="0.25">
      <c r="A25">
        <v>15</v>
      </c>
      <c r="B25">
        <f t="shared" si="1"/>
        <v>844</v>
      </c>
    </row>
    <row r="26" spans="1:6" x14ac:dyDescent="0.25">
      <c r="A26">
        <v>16</v>
      </c>
      <c r="B26">
        <f t="shared" si="1"/>
        <v>843.6</v>
      </c>
    </row>
    <row r="27" spans="1:6" x14ac:dyDescent="0.25">
      <c r="A27">
        <v>17</v>
      </c>
      <c r="B27">
        <f t="shared" si="1"/>
        <v>843.2</v>
      </c>
    </row>
    <row r="28" spans="1:6" x14ac:dyDescent="0.25">
      <c r="A28">
        <v>18</v>
      </c>
      <c r="B28">
        <f t="shared" si="1"/>
        <v>842.8</v>
      </c>
    </row>
    <row r="29" spans="1:6" x14ac:dyDescent="0.25">
      <c r="A29">
        <v>19</v>
      </c>
      <c r="B29">
        <f t="shared" si="1"/>
        <v>842.4</v>
      </c>
    </row>
    <row r="30" spans="1:6" x14ac:dyDescent="0.25">
      <c r="A30">
        <v>20</v>
      </c>
      <c r="B30">
        <f t="shared" si="1"/>
        <v>842</v>
      </c>
    </row>
    <row r="31" spans="1:6" x14ac:dyDescent="0.25">
      <c r="A31">
        <v>21</v>
      </c>
      <c r="B31">
        <f t="shared" si="1"/>
        <v>841.6</v>
      </c>
    </row>
    <row r="32" spans="1:6" x14ac:dyDescent="0.25">
      <c r="A32">
        <v>22</v>
      </c>
      <c r="B32">
        <f t="shared" si="1"/>
        <v>841.2</v>
      </c>
    </row>
    <row r="33" spans="1:2" x14ac:dyDescent="0.25">
      <c r="A33">
        <v>23</v>
      </c>
      <c r="B33">
        <f t="shared" si="1"/>
        <v>840.8</v>
      </c>
    </row>
    <row r="34" spans="1:2" x14ac:dyDescent="0.25">
      <c r="A34">
        <v>24</v>
      </c>
      <c r="B34">
        <f t="shared" si="1"/>
        <v>840.4</v>
      </c>
    </row>
    <row r="35" spans="1:2" x14ac:dyDescent="0.25">
      <c r="A35">
        <v>25</v>
      </c>
      <c r="B35">
        <f t="shared" si="1"/>
        <v>840</v>
      </c>
    </row>
    <row r="36" spans="1:2" x14ac:dyDescent="0.25">
      <c r="A36">
        <v>26</v>
      </c>
      <c r="B36">
        <f t="shared" si="1"/>
        <v>839.6</v>
      </c>
    </row>
    <row r="37" spans="1:2" x14ac:dyDescent="0.25">
      <c r="A37">
        <v>27</v>
      </c>
      <c r="B37">
        <f t="shared" si="1"/>
        <v>839.2</v>
      </c>
    </row>
    <row r="38" spans="1:2" x14ac:dyDescent="0.25">
      <c r="A38">
        <v>28</v>
      </c>
      <c r="B38">
        <f t="shared" si="1"/>
        <v>838.8</v>
      </c>
    </row>
    <row r="39" spans="1:2" x14ac:dyDescent="0.25">
      <c r="A39">
        <v>29</v>
      </c>
      <c r="B39">
        <f t="shared" si="1"/>
        <v>838.4</v>
      </c>
    </row>
    <row r="40" spans="1:2" x14ac:dyDescent="0.25">
      <c r="A40">
        <v>30</v>
      </c>
      <c r="B40">
        <f t="shared" si="1"/>
        <v>838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F24" sqref="F24"/>
    </sheetView>
  </sheetViews>
  <sheetFormatPr defaultRowHeight="15" x14ac:dyDescent="0.25"/>
  <sheetData>
    <row r="1" spans="1:4" x14ac:dyDescent="0.25">
      <c r="A1" t="s">
        <v>72</v>
      </c>
      <c r="B1" t="s">
        <v>73</v>
      </c>
    </row>
    <row r="2" spans="1:4" x14ac:dyDescent="0.25">
      <c r="A2">
        <v>1</v>
      </c>
      <c r="B2">
        <v>40.200000000000003</v>
      </c>
    </row>
    <row r="3" spans="1:4" x14ac:dyDescent="0.25">
      <c r="A3">
        <v>2</v>
      </c>
      <c r="B3">
        <v>44.5</v>
      </c>
    </row>
    <row r="4" spans="1:4" x14ac:dyDescent="0.25">
      <c r="A4">
        <v>3</v>
      </c>
      <c r="B4">
        <v>48</v>
      </c>
    </row>
    <row r="5" spans="1:4" x14ac:dyDescent="0.25">
      <c r="A5">
        <v>4</v>
      </c>
      <c r="B5">
        <v>52.3</v>
      </c>
    </row>
    <row r="6" spans="1:4" x14ac:dyDescent="0.25">
      <c r="A6">
        <v>5</v>
      </c>
      <c r="B6">
        <v>55.8</v>
      </c>
    </row>
    <row r="7" spans="1:4" x14ac:dyDescent="0.25">
      <c r="A7">
        <v>6</v>
      </c>
      <c r="B7">
        <v>57.1</v>
      </c>
    </row>
    <row r="8" spans="1:4" x14ac:dyDescent="0.25">
      <c r="A8">
        <v>7</v>
      </c>
      <c r="B8">
        <v>62.4</v>
      </c>
      <c r="D8" t="s">
        <v>74</v>
      </c>
    </row>
    <row r="9" spans="1:4" x14ac:dyDescent="0.25">
      <c r="A9">
        <v>8</v>
      </c>
      <c r="B9">
        <v>69</v>
      </c>
    </row>
    <row r="10" spans="1:4" x14ac:dyDescent="0.25">
      <c r="A10">
        <v>9</v>
      </c>
      <c r="B10">
        <v>73.7</v>
      </c>
    </row>
    <row r="11" spans="1:4" x14ac:dyDescent="0.25">
      <c r="A11">
        <v>10</v>
      </c>
      <c r="B11">
        <v>77.2</v>
      </c>
    </row>
    <row r="12" spans="1:4" x14ac:dyDescent="0.25">
      <c r="A12">
        <v>11</v>
      </c>
      <c r="B12">
        <v>82.1</v>
      </c>
    </row>
    <row r="13" spans="1:4" x14ac:dyDescent="0.25">
      <c r="A13">
        <v>12</v>
      </c>
      <c r="B13">
        <v>87.8</v>
      </c>
    </row>
    <row r="14" spans="1:4" x14ac:dyDescent="0.25">
      <c r="A14">
        <v>13</v>
      </c>
      <c r="B14">
        <v>90.6</v>
      </c>
    </row>
    <row r="15" spans="1:4" x14ac:dyDescent="0.25">
      <c r="A15">
        <v>14</v>
      </c>
      <c r="B15">
        <v>98.9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D1" workbookViewId="0">
      <selection activeCell="M14" sqref="M14"/>
    </sheetView>
  </sheetViews>
  <sheetFormatPr defaultRowHeight="15" x14ac:dyDescent="0.25"/>
  <cols>
    <col min="1" max="1" width="21.25" customWidth="1"/>
    <col min="2" max="2" width="13" customWidth="1"/>
    <col min="3" max="3" width="14.625" customWidth="1"/>
    <col min="6" max="6" width="13.75" customWidth="1"/>
    <col min="7" max="7" width="13" customWidth="1"/>
    <col min="8" max="8" width="14.375" customWidth="1"/>
    <col min="9" max="9" width="13.75" customWidth="1"/>
  </cols>
  <sheetData>
    <row r="1" spans="1:9" x14ac:dyDescent="0.25">
      <c r="A1" t="s">
        <v>4</v>
      </c>
    </row>
    <row r="2" spans="1:9" ht="15.75" thickBot="1" x14ac:dyDescent="0.3"/>
    <row r="3" spans="1:9" x14ac:dyDescent="0.25">
      <c r="A3" s="4" t="s">
        <v>5</v>
      </c>
      <c r="B3" s="4"/>
    </row>
    <row r="4" spans="1:9" x14ac:dyDescent="0.25">
      <c r="A4" s="1" t="s">
        <v>6</v>
      </c>
      <c r="B4" s="1">
        <v>0.98724547883741176</v>
      </c>
    </row>
    <row r="5" spans="1:9" x14ac:dyDescent="0.25">
      <c r="A5" s="1" t="s">
        <v>7</v>
      </c>
      <c r="B5" s="1">
        <v>0.97465363548491035</v>
      </c>
    </row>
    <row r="6" spans="1:9" x14ac:dyDescent="0.25">
      <c r="A6" s="1" t="s">
        <v>8</v>
      </c>
      <c r="B6" s="1">
        <v>0.96620484731321377</v>
      </c>
    </row>
    <row r="7" spans="1:9" x14ac:dyDescent="0.25">
      <c r="A7" s="1" t="s">
        <v>9</v>
      </c>
      <c r="B7" s="1">
        <v>0.29066799224710876</v>
      </c>
    </row>
    <row r="8" spans="1:9" ht="15.75" thickBot="1" x14ac:dyDescent="0.3">
      <c r="A8" s="2" t="s">
        <v>10</v>
      </c>
      <c r="B8" s="2">
        <v>5</v>
      </c>
    </row>
    <row r="10" spans="1:9" ht="15.75" thickBot="1" x14ac:dyDescent="0.3">
      <c r="A10" t="s">
        <v>11</v>
      </c>
    </row>
    <row r="11" spans="1:9" x14ac:dyDescent="0.25">
      <c r="A11" s="3"/>
      <c r="B11" s="3" t="s">
        <v>16</v>
      </c>
      <c r="C11" s="3" t="s">
        <v>17</v>
      </c>
      <c r="D11" s="3" t="s">
        <v>18</v>
      </c>
      <c r="E11" s="3" t="s">
        <v>19</v>
      </c>
      <c r="F11" s="3" t="s">
        <v>20</v>
      </c>
    </row>
    <row r="12" spans="1:9" x14ac:dyDescent="0.25">
      <c r="A12" s="1" t="s">
        <v>12</v>
      </c>
      <c r="B12" s="1">
        <v>1</v>
      </c>
      <c r="C12" s="1">
        <v>9.7465363548491037</v>
      </c>
      <c r="D12" s="1">
        <v>9.7465363548491037</v>
      </c>
      <c r="E12" s="1">
        <v>115.36016949152588</v>
      </c>
      <c r="F12" s="1">
        <v>1.725827824277365E-3</v>
      </c>
    </row>
    <row r="13" spans="1:9" x14ac:dyDescent="0.25">
      <c r="A13" s="1" t="s">
        <v>13</v>
      </c>
      <c r="B13" s="1">
        <v>3</v>
      </c>
      <c r="C13" s="1">
        <v>0.25346364515089581</v>
      </c>
      <c r="D13" s="1">
        <v>8.4487881716965266E-2</v>
      </c>
      <c r="E13" s="1"/>
      <c r="F13" s="1"/>
    </row>
    <row r="14" spans="1:9" ht="15.75" thickBot="1" x14ac:dyDescent="0.3">
      <c r="A14" s="2" t="s">
        <v>14</v>
      </c>
      <c r="B14" s="2">
        <v>4</v>
      </c>
      <c r="C14" s="2">
        <v>10</v>
      </c>
      <c r="D14" s="2"/>
      <c r="E14" s="2"/>
      <c r="F14" s="2"/>
    </row>
    <row r="15" spans="1:9" ht="15.75" thickBot="1" x14ac:dyDescent="0.3"/>
    <row r="16" spans="1:9" x14ac:dyDescent="0.25">
      <c r="A16" s="3"/>
      <c r="B16" s="3" t="s">
        <v>21</v>
      </c>
      <c r="C16" s="3" t="s">
        <v>9</v>
      </c>
      <c r="D16" s="3" t="s">
        <v>22</v>
      </c>
      <c r="E16" s="3" t="s">
        <v>23</v>
      </c>
      <c r="F16" s="3" t="s">
        <v>24</v>
      </c>
      <c r="G16" s="3" t="s">
        <v>25</v>
      </c>
      <c r="H16" s="3" t="s">
        <v>26</v>
      </c>
      <c r="I16" s="3" t="s">
        <v>27</v>
      </c>
    </row>
    <row r="17" spans="1:9" x14ac:dyDescent="0.25">
      <c r="A17" s="1" t="s">
        <v>15</v>
      </c>
      <c r="B17" s="1">
        <v>-11.222317688755238</v>
      </c>
      <c r="C17" s="1">
        <v>1.4232196209936721</v>
      </c>
      <c r="D17" s="1">
        <v>-7.8851622920431446</v>
      </c>
      <c r="E17" s="1">
        <v>4.2505756196212106E-3</v>
      </c>
      <c r="F17" s="1">
        <v>-15.751637712629055</v>
      </c>
      <c r="G17" s="1">
        <v>-6.6929976648814211</v>
      </c>
      <c r="H17" s="1">
        <v>-15.751637712629055</v>
      </c>
      <c r="I17" s="1">
        <v>-6.6929976648814211</v>
      </c>
    </row>
    <row r="18" spans="1:9" ht="15.75" thickBot="1" x14ac:dyDescent="0.3">
      <c r="A18" s="2">
        <v>40.200000000000003</v>
      </c>
      <c r="B18" s="2">
        <v>0.29534958651057891</v>
      </c>
      <c r="C18" s="2">
        <v>2.7498463279520973E-2</v>
      </c>
      <c r="D18" s="2">
        <v>10.740585155917991</v>
      </c>
      <c r="E18" s="2">
        <v>1.7258278242773633E-3</v>
      </c>
      <c r="F18" s="2">
        <v>0.20783720365659983</v>
      </c>
      <c r="G18" s="2">
        <v>0.38286196936455796</v>
      </c>
      <c r="H18" s="2">
        <v>0.20783720365659983</v>
      </c>
      <c r="I18" s="2">
        <v>0.38286196936455796</v>
      </c>
    </row>
    <row r="22" spans="1:9" x14ac:dyDescent="0.25">
      <c r="A22" t="s">
        <v>28</v>
      </c>
    </row>
    <row r="23" spans="1:9" ht="15.75" thickBot="1" x14ac:dyDescent="0.3"/>
    <row r="24" spans="1:9" x14ac:dyDescent="0.25">
      <c r="A24" s="3" t="s">
        <v>29</v>
      </c>
      <c r="B24" s="3" t="s">
        <v>30</v>
      </c>
      <c r="C24" s="3" t="s">
        <v>31</v>
      </c>
    </row>
    <row r="25" spans="1:9" x14ac:dyDescent="0.25">
      <c r="A25" s="1">
        <v>1</v>
      </c>
      <c r="B25" s="1">
        <v>1.9207389109655235</v>
      </c>
      <c r="C25" s="1">
        <v>7.9261089034476484E-2</v>
      </c>
    </row>
    <row r="26" spans="1:9" x14ac:dyDescent="0.25">
      <c r="A26" s="1">
        <v>2</v>
      </c>
      <c r="B26" s="1">
        <v>2.9544624637525496</v>
      </c>
      <c r="C26" s="1">
        <v>4.5537536247450383E-2</v>
      </c>
    </row>
    <row r="27" spans="1:9" x14ac:dyDescent="0.25">
      <c r="A27" s="1">
        <v>3</v>
      </c>
      <c r="B27" s="1">
        <v>4.2244656857480383</v>
      </c>
      <c r="C27" s="1">
        <v>-0.22446568574803827</v>
      </c>
    </row>
    <row r="28" spans="1:9" x14ac:dyDescent="0.25">
      <c r="A28" s="1">
        <v>4</v>
      </c>
      <c r="B28" s="1">
        <v>5.2581892385350644</v>
      </c>
      <c r="C28" s="1">
        <v>-0.25818923853506437</v>
      </c>
    </row>
    <row r="29" spans="1:9" ht="15.75" thickBot="1" x14ac:dyDescent="0.3">
      <c r="A29" s="2">
        <v>5</v>
      </c>
      <c r="B29" s="2">
        <v>5.642143700998818</v>
      </c>
      <c r="C29" s="2">
        <v>0.35785629900118199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opLeftCell="A11" workbookViewId="0">
      <selection activeCell="J27" sqref="J27"/>
    </sheetView>
  </sheetViews>
  <sheetFormatPr defaultRowHeight="15" x14ac:dyDescent="0.25"/>
  <cols>
    <col min="1" max="1" width="17.25" customWidth="1"/>
    <col min="2" max="2" width="15.375" customWidth="1"/>
  </cols>
  <sheetData>
    <row r="1" spans="1:9" x14ac:dyDescent="0.25">
      <c r="A1" t="s">
        <v>4</v>
      </c>
    </row>
    <row r="2" spans="1:9" ht="15.75" thickBot="1" x14ac:dyDescent="0.3"/>
    <row r="3" spans="1:9" x14ac:dyDescent="0.25">
      <c r="A3" s="4" t="s">
        <v>5</v>
      </c>
      <c r="B3" s="4"/>
    </row>
    <row r="4" spans="1:9" x14ac:dyDescent="0.25">
      <c r="A4" s="1" t="s">
        <v>6</v>
      </c>
      <c r="B4" s="1">
        <v>0.99546432071510171</v>
      </c>
    </row>
    <row r="5" spans="1:9" x14ac:dyDescent="0.25">
      <c r="A5" s="1" t="s">
        <v>7</v>
      </c>
      <c r="B5" s="1">
        <v>0.99094921381677892</v>
      </c>
    </row>
    <row r="6" spans="1:9" x14ac:dyDescent="0.25">
      <c r="A6" s="1" t="s">
        <v>8</v>
      </c>
      <c r="B6" s="1">
        <v>0.99012641507284971</v>
      </c>
    </row>
    <row r="7" spans="1:9" x14ac:dyDescent="0.25">
      <c r="A7" s="1" t="s">
        <v>9</v>
      </c>
      <c r="B7" s="1">
        <v>0.38697463921439684</v>
      </c>
    </row>
    <row r="8" spans="1:9" ht="15.75" thickBot="1" x14ac:dyDescent="0.3">
      <c r="A8" s="2" t="s">
        <v>10</v>
      </c>
      <c r="B8" s="2">
        <v>13</v>
      </c>
    </row>
    <row r="10" spans="1:9" ht="15.75" thickBot="1" x14ac:dyDescent="0.3">
      <c r="A10" t="s">
        <v>11</v>
      </c>
    </row>
    <row r="11" spans="1:9" x14ac:dyDescent="0.25">
      <c r="A11" s="3"/>
      <c r="B11" s="3" t="s">
        <v>16</v>
      </c>
      <c r="C11" s="3" t="s">
        <v>17</v>
      </c>
      <c r="D11" s="3" t="s">
        <v>18</v>
      </c>
      <c r="E11" s="3" t="s">
        <v>19</v>
      </c>
      <c r="F11" s="3" t="s">
        <v>20</v>
      </c>
    </row>
    <row r="12" spans="1:9" x14ac:dyDescent="0.25">
      <c r="A12" s="1" t="s">
        <v>12</v>
      </c>
      <c r="B12" s="1">
        <v>1</v>
      </c>
      <c r="C12" s="1">
        <v>180.35275691465375</v>
      </c>
      <c r="D12" s="1">
        <v>180.35275691465375</v>
      </c>
      <c r="E12" s="1">
        <v>1204.3640332806096</v>
      </c>
      <c r="F12" s="1">
        <v>1.3640527292462828E-12</v>
      </c>
    </row>
    <row r="13" spans="1:9" x14ac:dyDescent="0.25">
      <c r="A13" s="1" t="s">
        <v>13</v>
      </c>
      <c r="B13" s="1">
        <v>11</v>
      </c>
      <c r="C13" s="1">
        <v>1.6472430853462385</v>
      </c>
      <c r="D13" s="1">
        <v>0.1497493713951126</v>
      </c>
      <c r="E13" s="1"/>
      <c r="F13" s="1"/>
    </row>
    <row r="14" spans="1:9" ht="15.75" thickBot="1" x14ac:dyDescent="0.3">
      <c r="A14" s="2" t="s">
        <v>14</v>
      </c>
      <c r="B14" s="2">
        <v>12</v>
      </c>
      <c r="C14" s="2">
        <v>182</v>
      </c>
      <c r="D14" s="2"/>
      <c r="E14" s="2"/>
      <c r="F14" s="2"/>
    </row>
    <row r="15" spans="1:9" ht="15.75" thickBot="1" x14ac:dyDescent="0.3"/>
    <row r="16" spans="1:9" x14ac:dyDescent="0.25">
      <c r="A16" s="3"/>
      <c r="B16" s="3" t="s">
        <v>21</v>
      </c>
      <c r="C16" s="3" t="s">
        <v>9</v>
      </c>
      <c r="D16" s="3" t="s">
        <v>22</v>
      </c>
      <c r="E16" s="3" t="s">
        <v>23</v>
      </c>
      <c r="F16" s="3" t="s">
        <v>24</v>
      </c>
      <c r="G16" s="3" t="s">
        <v>25</v>
      </c>
      <c r="H16" s="3" t="s">
        <v>26</v>
      </c>
      <c r="I16" s="3" t="s">
        <v>27</v>
      </c>
    </row>
    <row r="17" spans="1:9" x14ac:dyDescent="0.25">
      <c r="A17" s="1" t="s">
        <v>15</v>
      </c>
      <c r="B17" s="1">
        <v>-7.3703327429112555</v>
      </c>
      <c r="C17" s="1">
        <v>0.45571747652432665</v>
      </c>
      <c r="D17" s="1">
        <v>-16.173030709999157</v>
      </c>
      <c r="E17" s="1">
        <v>5.1462866655768844E-9</v>
      </c>
      <c r="F17" s="1">
        <v>-8.3733601453114677</v>
      </c>
      <c r="G17" s="1">
        <v>-6.3673053405110434</v>
      </c>
      <c r="H17" s="1">
        <v>-8.3733601453114677</v>
      </c>
      <c r="I17" s="1">
        <v>-6.3673053405110434</v>
      </c>
    </row>
    <row r="18" spans="1:9" ht="15.75" thickBot="1" x14ac:dyDescent="0.3">
      <c r="A18" s="2">
        <v>40.200000000000003</v>
      </c>
      <c r="B18" s="2">
        <v>0.22216402674877286</v>
      </c>
      <c r="C18" s="2">
        <v>6.4016930957008829E-3</v>
      </c>
      <c r="D18" s="2">
        <v>34.703948381713147</v>
      </c>
      <c r="E18" s="2">
        <v>1.3640527292462731E-12</v>
      </c>
      <c r="F18" s="2">
        <v>0.20807399525444314</v>
      </c>
      <c r="G18" s="2">
        <v>0.23625405824310258</v>
      </c>
      <c r="H18" s="2">
        <v>0.20807399525444314</v>
      </c>
      <c r="I18" s="2">
        <v>0.23625405824310258</v>
      </c>
    </row>
    <row r="22" spans="1:9" x14ac:dyDescent="0.25">
      <c r="A22" t="s">
        <v>28</v>
      </c>
    </row>
    <row r="23" spans="1:9" ht="15.75" thickBot="1" x14ac:dyDescent="0.3"/>
    <row r="24" spans="1:9" x14ac:dyDescent="0.25">
      <c r="A24" s="3" t="s">
        <v>29</v>
      </c>
      <c r="B24" s="3" t="s">
        <v>30</v>
      </c>
      <c r="C24" s="3" t="s">
        <v>31</v>
      </c>
    </row>
    <row r="25" spans="1:9" x14ac:dyDescent="0.25">
      <c r="A25" s="1">
        <v>1</v>
      </c>
      <c r="B25" s="1">
        <v>2.515966447409137</v>
      </c>
      <c r="C25" s="1">
        <v>-0.515966447409137</v>
      </c>
    </row>
    <row r="26" spans="1:9" x14ac:dyDescent="0.25">
      <c r="A26" s="1">
        <v>2</v>
      </c>
      <c r="B26" s="1">
        <v>3.293540541029842</v>
      </c>
      <c r="C26" s="1">
        <v>-0.29354054102984195</v>
      </c>
    </row>
    <row r="27" spans="1:9" x14ac:dyDescent="0.25">
      <c r="A27" s="1">
        <v>3</v>
      </c>
      <c r="B27" s="1">
        <v>4.2488458560495648</v>
      </c>
      <c r="C27" s="1">
        <v>-0.24884585604956477</v>
      </c>
    </row>
    <row r="28" spans="1:9" x14ac:dyDescent="0.25">
      <c r="A28" s="1">
        <v>4</v>
      </c>
      <c r="B28" s="1">
        <v>5.0264199496702693</v>
      </c>
      <c r="C28" s="1">
        <v>-2.6419949670269283E-2</v>
      </c>
    </row>
    <row r="29" spans="1:9" x14ac:dyDescent="0.25">
      <c r="A29" s="1">
        <v>5</v>
      </c>
      <c r="B29" s="1">
        <v>5.3152331844436755</v>
      </c>
      <c r="C29" s="1">
        <v>0.68476681555632446</v>
      </c>
    </row>
    <row r="30" spans="1:9" x14ac:dyDescent="0.25">
      <c r="A30" s="1">
        <v>6</v>
      </c>
      <c r="B30" s="1">
        <v>6.4927025262121711</v>
      </c>
      <c r="C30" s="1">
        <v>0.50729747378782886</v>
      </c>
    </row>
    <row r="31" spans="1:9" x14ac:dyDescent="0.25">
      <c r="A31" s="1">
        <v>7</v>
      </c>
      <c r="B31" s="1">
        <v>7.9589851027540721</v>
      </c>
      <c r="C31" s="1">
        <v>4.1014897245927884E-2</v>
      </c>
    </row>
    <row r="32" spans="1:9" x14ac:dyDescent="0.25">
      <c r="A32" s="1">
        <v>8</v>
      </c>
      <c r="B32" s="1">
        <v>9.0031560284733043</v>
      </c>
      <c r="C32" s="1">
        <v>-3.1560284733043176E-3</v>
      </c>
    </row>
    <row r="33" spans="1:3" x14ac:dyDescent="0.25">
      <c r="A33" s="1">
        <v>9</v>
      </c>
      <c r="B33" s="1">
        <v>9.7807301220940097</v>
      </c>
      <c r="C33" s="1">
        <v>0.21926987790599028</v>
      </c>
    </row>
    <row r="34" spans="1:3" x14ac:dyDescent="0.25">
      <c r="A34" s="1">
        <v>10</v>
      </c>
      <c r="B34" s="1">
        <v>10.869333853162995</v>
      </c>
      <c r="C34" s="1">
        <v>0.1306661468370045</v>
      </c>
    </row>
    <row r="35" spans="1:3" x14ac:dyDescent="0.25">
      <c r="A35" s="1">
        <v>11</v>
      </c>
      <c r="B35" s="1">
        <v>12.135668805631001</v>
      </c>
      <c r="C35" s="1">
        <v>-0.13566880563100092</v>
      </c>
    </row>
    <row r="36" spans="1:3" x14ac:dyDescent="0.25">
      <c r="A36" s="1">
        <v>12</v>
      </c>
      <c r="B36" s="1">
        <v>12.757728080527565</v>
      </c>
      <c r="C36" s="1">
        <v>0.24227191947243476</v>
      </c>
    </row>
    <row r="37" spans="1:3" ht="15.75" thickBot="1" x14ac:dyDescent="0.3">
      <c r="A37" s="2">
        <v>13</v>
      </c>
      <c r="B37" s="2">
        <v>14.601689502542381</v>
      </c>
      <c r="C37" s="2">
        <v>-0.6016895025423814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Q1 DATA</vt:lpstr>
      <vt:lpstr>CINAMON BUNS</vt:lpstr>
      <vt:lpstr>BLUEBERRY MUFFINS</vt:lpstr>
      <vt:lpstr>CUPCAKES</vt:lpstr>
      <vt:lpstr>q2 answers </vt:lpstr>
      <vt:lpstr>Q2 DATA</vt:lpstr>
      <vt:lpstr>q7</vt:lpstr>
      <vt:lpstr>q23</vt:lpstr>
      <vt:lpstr>q31</vt:lpstr>
      <vt:lpstr>q31 answer b</vt:lpstr>
      <vt:lpstr>q31 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Windows User</cp:lastModifiedBy>
  <dcterms:created xsi:type="dcterms:W3CDTF">2018-03-12T08:36:23Z</dcterms:created>
  <dcterms:modified xsi:type="dcterms:W3CDTF">2018-03-11T11:50:20Z</dcterms:modified>
</cp:coreProperties>
</file>